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45" windowWidth="19440" windowHeight="10335" tabRatio="707" firstSheet="1" activeTab="1"/>
  </bookViews>
  <sheets>
    <sheet name="Титульный лист" sheetId="4" r:id="rId1"/>
    <sheet name="Прил. 9 (Финанс. отчетность)" sheetId="1" r:id="rId2"/>
    <sheet name="Лист1" sheetId="5" r:id="rId3"/>
  </sheets>
  <externalReferences>
    <externalReference r:id="rId4"/>
  </externalReferences>
  <definedNames>
    <definedName name="__CAP5">"$#ССЫЛ!.$E$1003:$E$1023"</definedName>
    <definedName name="__GIP2">"#REF!"</definedName>
    <definedName name="__kv3">"#REF!"</definedName>
    <definedName name="__kv4">"#REF!"</definedName>
    <definedName name="__xlnm.Database">"#REF!"</definedName>
    <definedName name="__xlnm.Print_Area">"#REF!"</definedName>
    <definedName name="__xlnm.Print_Area_1">'Прил. 9 (Финанс. отчетность)'!$B$4:$Y$373</definedName>
    <definedName name="__xlnm.Print_Titles">"#REF!"</definedName>
    <definedName name="_1510_03_____1520_03___1530_03">"#REF!"</definedName>
    <definedName name="_1Excel_BuiltIn__FilterDatabase_1">"#REF!"</definedName>
    <definedName name="_CAP5">"$#ССЫЛ!.$E$1003:$E$1023"</definedName>
    <definedName name="_GIP2">"#REF!"</definedName>
    <definedName name="_kv1">"#REF!"</definedName>
    <definedName name="_kv2">"#REF!"</definedName>
    <definedName name="_kv3">"#REF!"</definedName>
    <definedName name="_kv4">"#REF!"</definedName>
    <definedName name="ABAN_COST_BOE">"#REF!"</definedName>
    <definedName name="ABAN_FRAC">"#REF!"</definedName>
    <definedName name="address">"#REF!"</definedName>
    <definedName name="am">"#REF!"</definedName>
    <definedName name="ammo">"#REF!"</definedName>
    <definedName name="amo">"#REF!"</definedName>
    <definedName name="API_DISC">"#REF!"</definedName>
    <definedName name="APR_COST">"#REF!"</definedName>
    <definedName name="APR_PERIOD">"#REF!"</definedName>
    <definedName name="Area">"$#ССЫЛ!.$C$22"</definedName>
    <definedName name="Area_1">NA()</definedName>
    <definedName name="asd">#N/A</definedName>
    <definedName name="AT_DH_COST">"#REF!"</definedName>
    <definedName name="AT_EA_COST">"#REF!"</definedName>
    <definedName name="AtCash">#N/A</definedName>
    <definedName name="Balance">#N/A</definedName>
    <definedName name="BASE_PRICE_1">"#REF!"</definedName>
    <definedName name="BG_2">"#REF!"</definedName>
    <definedName name="BOE_RES_ECO">"#REF!"</definedName>
    <definedName name="BOE_RESERVES">"#REF!"</definedName>
    <definedName name="boo">"#REF!"</definedName>
    <definedName name="Brent">NA()</definedName>
    <definedName name="Brent_1">"$#ССЫЛ!.$E$26:$E$46"</definedName>
    <definedName name="buyer">"#REF!"</definedName>
    <definedName name="bwo">"#REF!"</definedName>
    <definedName name="C_API">"#REF!"</definedName>
    <definedName name="C_API2">"#REF!"</definedName>
    <definedName name="C_CO2">"#REF!"</definedName>
    <definedName name="C_UN_FL">"#REF!"</definedName>
    <definedName name="C_WELLS">"#REF!"</definedName>
    <definedName name="CALCostCalc">"#REF!"</definedName>
    <definedName name="CALCostPhasing">"#REF!"</definedName>
    <definedName name="CALGasEco">"#REF!"</definedName>
    <definedName name="CALPriceTables">"#REF!"</definedName>
    <definedName name="CAP">"$#ССЫЛ!.$E$1150:$E$1170"</definedName>
    <definedName name="CAP_1">"$#ССЫЛ!.$E$1150:$E$1170"</definedName>
    <definedName name="CAP_2">"$#ССЫЛ!.$E$1172:$E$1191"</definedName>
    <definedName name="CAP_2_1">"$#ССЫЛ!.$E$1172:$E$1191"</definedName>
    <definedName name="CAP_3">"$#ССЫЛ!.$E$1171:$E$1191"</definedName>
    <definedName name="CAP_3_1">"$#ССЫЛ!.$E$1171:$E$1191"</definedName>
    <definedName name="CAP_4">"$#ССЫЛ!.$E$940:$E$960"</definedName>
    <definedName name="CAP_4_1">"$#ССЫЛ!.$E$940:$E$960"</definedName>
    <definedName name="CAP_6">"$#ССЫЛ!.$E$1192:$E$1212"</definedName>
    <definedName name="CAP_6_1">"$#ССЫЛ!.$E$1192:$E$1212"</definedName>
    <definedName name="CAP_7">"$#ССЫЛ!.$E$1024:$E$1044"</definedName>
    <definedName name="CAP_7_1">"$#ССЫЛ!.$E$1024:$E$1044"</definedName>
    <definedName name="CAP_Adamow">NA()</definedName>
    <definedName name="CAP_Adamow_1">"$#ССЫЛ!.$E$1045:$E$1065"</definedName>
    <definedName name="CAP_Butinge">NA()</definedName>
    <definedName name="CAP_Butinge_1">"$#ССЫЛ!.$E$1087:$E$1107"</definedName>
    <definedName name="CAP_FA_Export">NA()</definedName>
    <definedName name="CAP_FA_Export_1">"$#ССЫЛ!.$E$1234:$E$1254"</definedName>
    <definedName name="CAP_Hungary">NA()</definedName>
    <definedName name="CAP_Hungary_1">"$#ССЫЛ!.$E$1066:$E$1086"</definedName>
    <definedName name="CAP_Lithuania">NA()</definedName>
    <definedName name="CAP_Lithuania_1">"$#ССЫЛ!.$E$1108:$E$1128"</definedName>
    <definedName name="CAP_Murmansk">NA()</definedName>
    <definedName name="CAP_Murmansk_1">"$#ССЫЛ!.$E$1150:$E$1170"</definedName>
    <definedName name="CAP_Nahodka_Daqin">NA()</definedName>
    <definedName name="CAP_Nahodka_Daqin_1">"$#ССЫЛ!.$E$1172:$E$1191"</definedName>
    <definedName name="CAP_Nakhodka">NA()</definedName>
    <definedName name="CAP_Nakhodka_1">"$#ССЫЛ!.$E$1171:$E$1191"</definedName>
    <definedName name="CAP_NOVO">NA()</definedName>
    <definedName name="CAP_NOVO_1">"$#ССЫЛ!.$E$940:$E$960"</definedName>
    <definedName name="CAP_Odessa">NA()</definedName>
    <definedName name="CAP_Odessa_1">"$#ССЫЛ!.$E$1003:$E$1023"</definedName>
    <definedName name="CAP_Other">NA()</definedName>
    <definedName name="CAP_Other_1">"$#ССЫЛ!.$E$1192:$E$1212"</definedName>
    <definedName name="CAP_Primorsk">NA()</definedName>
    <definedName name="CAP_Primorsk_1">"$#ССЫЛ!.$E$1024:$E$1044"</definedName>
    <definedName name="CAP_Tranzit_FA">NA()</definedName>
    <definedName name="CAP_Tranzit_FA_1">"$#ССЫЛ!.$E$1213:$E$1233"</definedName>
    <definedName name="CAP_Tuapse">NA()</definedName>
    <definedName name="CAP_Tuapse_1">"$#ССЫЛ!.$E$961:$E$981"</definedName>
    <definedName name="CAP_Ventspils">NA()</definedName>
    <definedName name="CAP_Ventspils_1">"$#ССЫЛ!.$E$982:$E$1002"</definedName>
    <definedName name="CAP_Yuzhny">NA()</definedName>
    <definedName name="CAP_Yuzhny_1">"$#ССЫЛ!.$E$1129:$E$1149"</definedName>
    <definedName name="CAP5_1">"$#ССЫЛ!.$E$1003:$E$1023"</definedName>
    <definedName name="Cases">NA()</definedName>
    <definedName name="Cases_1">"$#ССЫЛ!.$B$2:$B$27"</definedName>
    <definedName name="casing_area">"$#ССЫЛ!.$C$38"</definedName>
    <definedName name="casing_area_1">NA()</definedName>
    <definedName name="Casing_ID">"$#ССЫЛ!.$C$15"</definedName>
    <definedName name="Casing_ID_1">NA()</definedName>
    <definedName name="Casing_OD">"$#ССЫЛ!.$C$15"</definedName>
    <definedName name="Casing_OD_1">NA()</definedName>
    <definedName name="CD_GAS_PRICE_INDEX">"#REF!"</definedName>
    <definedName name="CD_OIL_PRICE_INDEX">"#REF!"</definedName>
    <definedName name="CellExportAllow">"Me!Export"</definedName>
    <definedName name="CellExportMacro">"Me!Export"</definedName>
    <definedName name="CF_EBITDA">NA()</definedName>
    <definedName name="CF_EBITDA_1">"$#ССЫЛ!.$L$3"</definedName>
    <definedName name="CIPIPEL">"#REF!"</definedName>
    <definedName name="ClearForm">("#REF!,#REF!,#REF!,#REF!,#REF!,#REF!,#REF!,#REF!)")</definedName>
    <definedName name="ClearForm_1">NA()</definedName>
    <definedName name="ClearForm1">"$#ССЫЛ!.$#ССЫЛ!$#ССЫЛ!:$#ССЫЛ!$#ССЫЛ!"</definedName>
    <definedName name="ClearForm1_1">NA()</definedName>
    <definedName name="CO_2_2">"#REF!"</definedName>
    <definedName name="CO2_2">"#REF!"</definedName>
    <definedName name="CON_RES">"#REF!"</definedName>
    <definedName name="CON_RES2">"#REF!"</definedName>
    <definedName name="Cond_boe">#N/A</definedName>
    <definedName name="Condensate_Excise">NA()</definedName>
    <definedName name="Condensate_Excise_1">"$#ССЫЛ!.$E$477:$E$497"</definedName>
    <definedName name="CONOCO_IRR">"#REF!"</definedName>
    <definedName name="CONOCO_NPC">"#REF!"</definedName>
    <definedName name="CONOCO_NPV">"#REF!"</definedName>
    <definedName name="consignee">"#REF!"</definedName>
    <definedName name="ConsPercent">"#REF!"</definedName>
    <definedName name="contract">"#REF!"</definedName>
    <definedName name="cost">"#REF!"</definedName>
    <definedName name="COST_FACT">"#REF!"</definedName>
    <definedName name="COST_PHASING">"#REF!"</definedName>
    <definedName name="CostExpatriate">"#REF!"</definedName>
    <definedName name="CostManagement">"#REF!"</definedName>
    <definedName name="CostOperating">"#REF!"</definedName>
    <definedName name="CPC_Tariff_Inflation">NA()</definedName>
    <definedName name="CPC_Tariff_Inflation_1">"$#ССЫЛ!.$E$257:$E$277"</definedName>
    <definedName name="CR">"#REF!"</definedName>
    <definedName name="CUR_YEAR">"#REF!"</definedName>
    <definedName name="CustomDuties_Crude">NA()</definedName>
    <definedName name="CustomDuties_Crude_1">"$#ССЫЛ!.$E$68:$E$88"</definedName>
    <definedName name="CustomDuties_Heavy_Products">NA()</definedName>
    <definedName name="CustomDuties_Heavy_Products_1">"$#ССЫЛ!.$E$110:$E$130"</definedName>
    <definedName name="CustomDuties_Light_Products">NA()</definedName>
    <definedName name="CustomDuties_Light_Products_1">"$#ССЫЛ!.$E$89:$E$109"</definedName>
    <definedName name="CustomDuties_Products">"$#ССЫЛ!.$E$89:$E$109"</definedName>
    <definedName name="CustomDuties_Products_1">"$#ССЫЛ!.$E$89:$E$109"</definedName>
    <definedName name="CWELLH_PLAT">"#REF!"</definedName>
    <definedName name="data">"#REF!"</definedName>
    <definedName name="DEC_NPV">"#REF!"</definedName>
    <definedName name="departure">"#REF!"</definedName>
    <definedName name="depth">NA()</definedName>
    <definedName name="depth_1">NA()</definedName>
    <definedName name="DEPTH2">"#REF!"</definedName>
    <definedName name="destination">"#REF!"</definedName>
    <definedName name="DEV_COST_BOE">"#REF!"</definedName>
    <definedName name="DEV_PERIOD">"#REF!"</definedName>
    <definedName name="Diesel_Excise">NA()</definedName>
    <definedName name="Diesel_Excise_1">"$#ССЫЛ!.$E$540:$E$560"</definedName>
    <definedName name="DieselDemandGrowth">NA()</definedName>
    <definedName name="DieselDemandGrowth_1">"$#ССЫЛ!.$E$341:$E$361"</definedName>
    <definedName name="DISC_RATE">"#REF!"</definedName>
    <definedName name="Domestic_Crude_Price">NA()</definedName>
    <definedName name="Domestic_Crude_Price_1">"$#ССЫЛ!.$E$131:$E$151"</definedName>
    <definedName name="dpdt">"$#ССЫЛ!.$C$20"</definedName>
    <definedName name="dpdt_1">NA()</definedName>
    <definedName name="Draw">#N/A</definedName>
    <definedName name="dtb">NA()</definedName>
    <definedName name="dtb_1">NA()</definedName>
    <definedName name="EA_COST">"#REF!"</definedName>
    <definedName name="EA_COST_BOE">"#REF!"</definedName>
    <definedName name="EBITDA_august">"#REF!"</definedName>
    <definedName name="EBITDA_december">"#REF!"</definedName>
    <definedName name="EBITDA_july">#N/A</definedName>
    <definedName name="EBITDA_november">"#REF!"</definedName>
    <definedName name="EBITDA_october">"#REF!"</definedName>
    <definedName name="EBITDA_september">"#REF!"</definedName>
    <definedName name="ED_Izm">"#REF!"</definedName>
    <definedName name="enter">"#REF!"</definedName>
    <definedName name="EQUITY">"#REF!"</definedName>
    <definedName name="Ex_Rate">NA()</definedName>
    <definedName name="Ex_Rate_1">"$#ССЫЛ!.$E$278:$E$298"</definedName>
    <definedName name="Excel_BuiltIn__FilterDatabase">"#REF!"</definedName>
    <definedName name="Excel_BuiltIn__FilterDatabase_3">"#REF!"</definedName>
    <definedName name="Excel_BuiltIn_Criteria_11">#N/A</definedName>
    <definedName name="Excel_BuiltIn_Criteria_13">"#REF!"</definedName>
    <definedName name="Excel_BuiltIn_Database">"#REF!"</definedName>
    <definedName name="Excel_BuiltIn_Extract_11">#N/A</definedName>
    <definedName name="Excel_BuiltIn_Extract_12">"#REF!"</definedName>
    <definedName name="Excel_BuiltIn_Extract_13">"#REF!"</definedName>
    <definedName name="Excel_BuiltIn_Print_Area">"#REF!"</definedName>
    <definedName name="Excel_BuiltIn_Print_Titles">"#REF!"</definedName>
    <definedName name="Excise_List">NA()</definedName>
    <definedName name="Excise_List_1">"$#ССЫЛ!.$B$405:$B$425"</definedName>
    <definedName name="exit">"#REF!"</definedName>
    <definedName name="EXP_COST">"#REF!"</definedName>
    <definedName name="EXP_WELLS">"#REF!"</definedName>
    <definedName name="EXP_YEAR">"#REF!"</definedName>
    <definedName name="ExPatOff">"#REF!"</definedName>
    <definedName name="ExPatOn">"#REF!"</definedName>
    <definedName name="EXPORT_FA_DIR">NA()</definedName>
    <definedName name="EXPORT_FA_DIR_1">"$#ССЫЛ!.$B$1593:$B$1844"</definedName>
    <definedName name="Export_Quota_Correction">"$#ССЫЛ!.$B$3:$B$23"</definedName>
    <definedName name="Export_Quota_Correction_1">"$#ССЫЛ!.$B$3:$B$23"</definedName>
    <definedName name="exrate1">"$#ССЫЛ!.$D$4"</definedName>
    <definedName name="exrate1_1">NA()</definedName>
    <definedName name="exrate2">"$#ССЫЛ!.$D$5"</definedName>
    <definedName name="exrate2_1">NA()</definedName>
    <definedName name="exrate3">"$#ССЫЛ!.$D$6"</definedName>
    <definedName name="exrate3_1">NA()</definedName>
    <definedName name="exrate4">"$#ССЫЛ!.$D$7"</definedName>
    <definedName name="exrate4_1">NA()</definedName>
    <definedName name="FA_SLAV_TN_Quota">NA()</definedName>
    <definedName name="FA_SLAV_TN_Quota_1">"$#ССЫЛ!.$E$897:$E$917"</definedName>
    <definedName name="FAC_WELLS_FRAC">"#REF!"</definedName>
    <definedName name="FD_COST_BOE">"#REF!"</definedName>
    <definedName name="fg">"#REF!"</definedName>
    <definedName name="FileNameFormula">#N/A</definedName>
    <definedName name="Final_yield">"#REF!"</definedName>
    <definedName name="FIRST_YEAR">"#REF!"</definedName>
    <definedName name="FIX_OPEX">"#REF!"</definedName>
    <definedName name="FL">"#REF!"</definedName>
    <definedName name="FL_1">NA()</definedName>
    <definedName name="FL_UN">"#REF!"</definedName>
    <definedName name="Fluid_rate">"$#ССЫЛ!.$C$4"</definedName>
    <definedName name="Fluid_rate_1">NA()</definedName>
    <definedName name="fo">"#REF!"</definedName>
    <definedName name="fofo">"#REF!,#REF!"</definedName>
    <definedName name="Form02">"$#ССЫЛ!.$#ССЫЛ!$#ССЫЛ!:$#ССЫЛ!$#ССЫЛ!"</definedName>
    <definedName name="Form02_1">NA()</definedName>
    <definedName name="Frac_Sold">"#REF!"</definedName>
    <definedName name="FuelOil_Excise">NA()</definedName>
    <definedName name="FuelOil_Excise_1">"$#ССЫЛ!.$E$561:$E$581"</definedName>
    <definedName name="FuelOilDemandGrowth">NA()</definedName>
    <definedName name="FuelOilDemandGrowth_1">"$#ССЫЛ!.$E$362:$E$382"</definedName>
    <definedName name="G_AREA">"#REF!"</definedName>
    <definedName name="G_AREA2">"#REF!"</definedName>
    <definedName name="G_GASRES2">"#REF!"</definedName>
    <definedName name="G_GIP">"#REF!"</definedName>
    <definedName name="G_THICK2">"#REF!"</definedName>
    <definedName name="gas">#N/A</definedName>
    <definedName name="GAS_ABAN">"#REF!"</definedName>
    <definedName name="Gas_boe">#N/A</definedName>
    <definedName name="GAS_CAPEX">"#REF!"</definedName>
    <definedName name="gas_cost_b">"#REF!"</definedName>
    <definedName name="gas_cost_m1">"#REF!"</definedName>
    <definedName name="gas_cost_m2">"#REF!"</definedName>
    <definedName name="GAS_DRILL">"#REF!"</definedName>
    <definedName name="GAS_EA">"#REF!"</definedName>
    <definedName name="gas_fac_cost">"#REF!"</definedName>
    <definedName name="GAS_FAC_RATE">"#REF!"</definedName>
    <definedName name="GAS_FAC_WELL">"#REF!"</definedName>
    <definedName name="GAS_FL">"#REF!"</definedName>
    <definedName name="GAS_IRR">"#REF!"</definedName>
    <definedName name="gas_mark_lf_c">"#REF!"</definedName>
    <definedName name="GAS_MARK_Q">"#REF!"</definedName>
    <definedName name="gas_mark_q_c">"#REF!"</definedName>
    <definedName name="GAS_MAX_Q">"#REF!"</definedName>
    <definedName name="GAS_NCF">"#REF!"</definedName>
    <definedName name="GAS_NPCapex">"#REF!"</definedName>
    <definedName name="GAS_NPV">"#REF!"</definedName>
    <definedName name="GAS_OPEX_1">"#REF!"</definedName>
    <definedName name="GAS_OPEX_1_BBL">"#REF!"</definedName>
    <definedName name="GAS_PLATC">"#REF!"</definedName>
    <definedName name="GAS_PLATG">"#REF!"</definedName>
    <definedName name="GAS_PLATY">"#REF!"</definedName>
    <definedName name="GAS_PRICE">"#REF!"</definedName>
    <definedName name="GAS_PRICE_1">"#REF!"</definedName>
    <definedName name="GAS_PRICE_INDEX">"#REF!"</definedName>
    <definedName name="GAS_PRICE_TABLE">"#REF!"</definedName>
    <definedName name="GAS_PRO_SHAPE">"#REF!"</definedName>
    <definedName name="GAS_RESERVES">"#REF!"</definedName>
    <definedName name="GAS_RPY">"#REF!"</definedName>
    <definedName name="GAS_SALES_GAS">"#REF!"</definedName>
    <definedName name="Gas_Sold">"#REF!"</definedName>
    <definedName name="GAS_TARRIF">"#REF!"</definedName>
    <definedName name="gas_thru_cost">"#REF!"</definedName>
    <definedName name="GAS_TYPE_2">"#REF!"</definedName>
    <definedName name="GAS_Y_PLAT">"#REF!"</definedName>
    <definedName name="GAS_YTP">"#REF!"</definedName>
    <definedName name="gg">"$#ССЫЛ!.$C$17"</definedName>
    <definedName name="gg_1">NA()</definedName>
    <definedName name="GG_2">"#REF!"</definedName>
    <definedName name="gghghg">"#REF!"</definedName>
    <definedName name="god">"#REF!"</definedName>
    <definedName name="GOR">"$#ССЫЛ!.$C$12"</definedName>
    <definedName name="GOR_1">NA()</definedName>
    <definedName name="GOVT_TAKE">"#REF!"</definedName>
    <definedName name="GraphArangYield">"#REF!"</definedName>
    <definedName name="GraphAreaVsDepth">"#REF!"</definedName>
    <definedName name="GraphCrossPlot">"#REF!"</definedName>
    <definedName name="GraphCumulativeProbabilityPlot">"#REF!"</definedName>
    <definedName name="GraphPoreVolume">"#REF!"</definedName>
    <definedName name="GraphProbabilityCalculator">"#REF!"</definedName>
    <definedName name="GraphProfileShapes">"#REF!"</definedName>
    <definedName name="GraphRates">"#REF!"</definedName>
    <definedName name="GraphSensativityPlot">"#REF!"</definedName>
    <definedName name="GraphStandardYield">"#REF!"</definedName>
    <definedName name="GROSS_GAS_PLATG">"#REF!"</definedName>
    <definedName name="Group">"#REF!"</definedName>
    <definedName name="group_capacity">NA()</definedName>
    <definedName name="group_capacity_1">"$#ССЫЛ!.$C$3:$C$2163"</definedName>
    <definedName name="GRV">"#REF!"</definedName>
    <definedName name="GRV_2">"#REF!"</definedName>
    <definedName name="GS">"#REF!"</definedName>
    <definedName name="h_80_07">NA()</definedName>
    <definedName name="h_80_07_1">NA()</definedName>
    <definedName name="H2S_2">"#REF!"</definedName>
    <definedName name="HCFA_FLAG">"#REF!"</definedName>
    <definedName name="HighOctane_Excise">NA()</definedName>
    <definedName name="HighOctane_Excise_1">"$#ССЫЛ!.$E$498:$E$518"</definedName>
    <definedName name="HighOctaneDemandGrowth">NA()</definedName>
    <definedName name="HighOctaneDemandGrowth_1">"$#ССЫЛ!.$E$299:$E$319"</definedName>
    <definedName name="hs">#N/A</definedName>
    <definedName name="I_ABAN_COST_BOE">"#REF!"</definedName>
    <definedName name="I_API_DISC">"#REF!"</definedName>
    <definedName name="I_AT_DH_COST">"#REF!"</definedName>
    <definedName name="I_AT_EA_COST">"#REF!"</definedName>
    <definedName name="I_BASE_PRICE_1">"#REF!"</definedName>
    <definedName name="I_BOE_RES_ECO">"#REF!"</definedName>
    <definedName name="I_BOE_RESERVES">"#REF!"</definedName>
    <definedName name="i_Brent">NA()</definedName>
    <definedName name="i_Brent_1">"$#ССЫЛ!.$G$26:$G$46"</definedName>
    <definedName name="i_CAP_Adamow">NA()</definedName>
    <definedName name="i_CAP_Adamow_1">"$#ССЫЛ!.$G$1045:$G$1065"</definedName>
    <definedName name="i_CAP_Butinge">NA()</definedName>
    <definedName name="i_CAP_Butinge_1">"$#ССЫЛ!.$G$1087:$G$1107"</definedName>
    <definedName name="i_CAP_Hungary">NA()</definedName>
    <definedName name="i_CAP_Hungary_1">"$#ССЫЛ!.$G$1066:$G$1086"</definedName>
    <definedName name="i_CAP_Lithuania">NA()</definedName>
    <definedName name="i_CAP_Lithuania_1">"$#ССЫЛ!.$G$1108:$G$1128"</definedName>
    <definedName name="i_CAP_Murmansk">NA()</definedName>
    <definedName name="i_CAP_Murmansk_1">"$#ССЫЛ!.$G$1150:$G$1170"</definedName>
    <definedName name="i_CAP_Nakhodka">NA()</definedName>
    <definedName name="i_CAP_Nakhodka_1">"$#ССЫЛ!.$G$1171:$G$1191"</definedName>
    <definedName name="i_CAP_NOVO">NA()</definedName>
    <definedName name="i_CAP_NOVO_1">"$#ССЫЛ!.$G$940:$G$960"</definedName>
    <definedName name="i_CAP_Odessa">NA()</definedName>
    <definedName name="i_CAP_Odessa_1">"$#ССЫЛ!.$G$1003:$G$1023"</definedName>
    <definedName name="i_CAP_Other">NA()</definedName>
    <definedName name="i_CAP_Other_1">"$#ССЫЛ!.$G$1192:$G$1212"</definedName>
    <definedName name="i_CAP_Primorsk">NA()</definedName>
    <definedName name="i_CAP_Primorsk_1">"$#ССЫЛ!.$G$1024:$G$1044"</definedName>
    <definedName name="i_CAP_Tranzit_FA">NA()</definedName>
    <definedName name="i_CAP_Tranzit_FA_1">"$#ССЫЛ!.$G$1213:$G$1233"</definedName>
    <definedName name="i_CAP_Tuapse">NA()</definedName>
    <definedName name="i_CAP_Tuapse_1">"$#ССЫЛ!.$G$961:$G$981"</definedName>
    <definedName name="i_CAP_Ventspils">NA()</definedName>
    <definedName name="i_CAP_Ventspils_1">"$#ССЫЛ!.$G$982:$G$1002"</definedName>
    <definedName name="i_CAP_Yuzhny">NA()</definedName>
    <definedName name="i_CAP_Yuzhny_1">"$#ССЫЛ!.$G$1129:$G$1149"</definedName>
    <definedName name="i_Condensate_Excise">NA()</definedName>
    <definedName name="i_Condensate_Excise_1">"$#ССЫЛ!.$G$477:$G$497"</definedName>
    <definedName name="I_CONOCO_IRR">"#REF!"</definedName>
    <definedName name="I_CONOCO_NPC">"#REF!"</definedName>
    <definedName name="i_CPC_Tariff_Inflation">NA()</definedName>
    <definedName name="i_CPC_Tariff_Inflation_1">"$#ССЫЛ!.$G$257:$G$277"</definedName>
    <definedName name="i_CustomDuties_Crude">NA()</definedName>
    <definedName name="i_CustomDuties_Crude_1">"$#ССЫЛ!.$G$68:$G$88"</definedName>
    <definedName name="i_CustomDuties_Heavy_Products">NA()</definedName>
    <definedName name="i_CustomDuties_Heavy_Products_1">"$#ССЫЛ!.$G$110:$G$130"</definedName>
    <definedName name="i_CustomDuties_Light_Products">NA()</definedName>
    <definedName name="i_CustomDuties_Light_Products_1">"$#ССЫЛ!.$G$89:$G$109"</definedName>
    <definedName name="i_CustomDuties_Products">NA()</definedName>
    <definedName name="i_CustomDuties_Products_1">"$#ССЫЛ!.$G$110:$G$130"</definedName>
    <definedName name="I_DEC_NPV">"#REF!"</definedName>
    <definedName name="I_DEV_COST_BOE">"#REF!"</definedName>
    <definedName name="i_Diesel_Excise">NA()</definedName>
    <definedName name="i_Diesel_Excise_1">"$#ССЫЛ!.$G$540:$G$560"</definedName>
    <definedName name="i_DieselDemandGrowth">NA()</definedName>
    <definedName name="i_DieselDemandGrowth_1">"$#ССЫЛ!.$G$341:$G$361"</definedName>
    <definedName name="i_Domestic_Crude_Price">NA()</definedName>
    <definedName name="i_Domestic_Crude_Price_1">"$#ССЫЛ!.$G$131:$G$151"</definedName>
    <definedName name="i_Ex_Rate">NA()</definedName>
    <definedName name="i_Ex_Rate_1">"$#ССЫЛ!.$G$278:$G$298"</definedName>
    <definedName name="i_FuelOil_Excise">NA()</definedName>
    <definedName name="i_FuelOil_Excise_1">"$#ССЫЛ!.$G$561:$G$581"</definedName>
    <definedName name="i_FuelOilDemandGrowth">NA()</definedName>
    <definedName name="i_FuelOilDemandGrowth_1">"$#ССЫЛ!.$G$362:$G$382"</definedName>
    <definedName name="I_GAS_GROSS_NPV">"#REF!"</definedName>
    <definedName name="I_GAS_PRICE">"#REF!"</definedName>
    <definedName name="I_GAS_PRICE_1">"#REF!"</definedName>
    <definedName name="I_GAS_PRICE_TABLE">"#REF!"</definedName>
    <definedName name="I_GAS_RESERVES">"#REF!"</definedName>
    <definedName name="i_HighOctane_Excise">NA()</definedName>
    <definedName name="i_HighOctane_Excise_1">"$#ССЫЛ!.$G$498:$G$518"</definedName>
    <definedName name="i_HighOctaneDemandGrowth">NA()</definedName>
    <definedName name="i_HighOctaneDemandGrowth_1">"$#ССЫЛ!.$G$299:$G$319"</definedName>
    <definedName name="i_JetFuelOilDemandGrowth">NA()</definedName>
    <definedName name="i_JetFuelOilDemandGrowth_1">"$#ССЫЛ!.$G$383:$G$403"</definedName>
    <definedName name="i_Kero_Excise">NA()</definedName>
    <definedName name="i_Kero_Excise_1">"$#ССЫЛ!.$G$582:$G$602"</definedName>
    <definedName name="i_Light_Excise">NA()</definedName>
    <definedName name="i_Light_Excise_1">"$#ССЫЛ!.$G$435:$G$455"</definedName>
    <definedName name="i_LowOctane_Excise">NA()</definedName>
    <definedName name="i_LowOctane_Excise_1">"$#ССЫЛ!.$G$519:$G$539"</definedName>
    <definedName name="i_LowOctaneDemandGrowth">NA()</definedName>
    <definedName name="i_LowOctaneDemandGrowth_1">"$#ССЫЛ!.$G$320:$G$340"</definedName>
    <definedName name="I_OIL_PRICE">"#REF!"</definedName>
    <definedName name="I_OIL_PRICE_TABLE">"#REF!"</definedName>
    <definedName name="I_OIL_RESERVES">"#REF!"</definedName>
    <definedName name="I_OPEX_BOE">"#REF!"</definedName>
    <definedName name="i_Others_Excise">NA()</definedName>
    <definedName name="i_Others_Excise_1">"$#ССЫЛ!.$G$603:$G$623"</definedName>
    <definedName name="I_PEAK_GAS">"#REF!"</definedName>
    <definedName name="I_PEAK_OIL">"#REF!"</definedName>
    <definedName name="I_PI">"#REF!"</definedName>
    <definedName name="i_Production_Tax">NA()</definedName>
    <definedName name="i_Production_Tax_1">"$#ССЫЛ!.$G$152:$G$172"</definedName>
    <definedName name="i_Rail_Improvement">NA()</definedName>
    <definedName name="i_Rail_Improvement_1">"$#ССЫЛ!.$G$792:$G$812"</definedName>
    <definedName name="i_Rail_Tariff_Inflation">NA()</definedName>
    <definedName name="i_Rail_Tariff_Inflation_1">"$#ССЫЛ!.$G$173:$G$193"</definedName>
    <definedName name="i_Refinery_Cost_Inflation">NA()</definedName>
    <definedName name="i_Refinery_Cost_Inflation_1">"$#ССЫЛ!.$G$236:$G$256"</definedName>
    <definedName name="i_Reloading_Inflation">NA()</definedName>
    <definedName name="i_Reloading_Inflation_1">"$#ССЫЛ!.$G$194:$G$214"</definedName>
    <definedName name="I_RES_WELL">"#REF!"</definedName>
    <definedName name="i_Retail_Prices_Inflation">NA()</definedName>
    <definedName name="i_Retail_Prices_Inflation_1">"$#ССЫЛ!.$#ССЫЛ!$#ССЫЛ!:$#ССЫЛ!$#ССЫЛ!"</definedName>
    <definedName name="I_ROYALTY">"#REF!"</definedName>
    <definedName name="i_Russia_Crude_Prod_Growth">NA()</definedName>
    <definedName name="i_Russia_Crude_Prod_Growth_1">"$#ССЫЛ!.$G$645:$G$665"</definedName>
    <definedName name="i_Russia_Transneft_Deliveries">NA()</definedName>
    <definedName name="i_Russia_Transneft_Deliveries_1">"$#ССЫЛ!.$G$666:$G$686"</definedName>
    <definedName name="I_SPAC">"#REF!"</definedName>
    <definedName name="i_TN_NA_Capacity">NA()</definedName>
    <definedName name="i_TN_NA_Capacity_1">"$#ССЫЛ!.$G$708:$G$728"</definedName>
    <definedName name="i_TN_Pipe_Inflation">NA()</definedName>
    <definedName name="i_TN_Pipe_Inflation_1">"$#ССЫЛ!.$G$215:$G$235"</definedName>
    <definedName name="i_TNKBP_TN_Crude_Loss">NA()</definedName>
    <definedName name="i_TNKBP_TN_Crude_Loss_1">"$#ССЫЛ!.$G$624:$G$644"</definedName>
    <definedName name="I_TOTAL_COST_BOE">"#REF!"</definedName>
    <definedName name="I_TOTAL_WELLS">"#REF!"</definedName>
    <definedName name="i_Urals_discount">NA()</definedName>
    <definedName name="i_Urals_discount_1">"$#ССЫЛ!.$G$47:$G$67"</definedName>
    <definedName name="i_Urals_Excise">NA()</definedName>
    <definedName name="i_Urals_Excise_1">"$#ССЫЛ!.$G$414:$G$434"</definedName>
    <definedName name="i_Wholesale_Prices_Inflation">NA()</definedName>
    <definedName name="i_Wholesale_Prices_Inflation_1">"$#ССЫЛ!.$#ССЫЛ!$#ССЫЛ!:$#ССЫЛ!$#ССЫЛ!"</definedName>
    <definedName name="i_Zaikinskaya_Excise">NA()</definedName>
    <definedName name="i_Zaikinskaya_Excise_1">"$#ССЫЛ!.$G$456:$G$476"</definedName>
    <definedName name="IAS_Lines">"#REF!"</definedName>
    <definedName name="ID">"#REF!"</definedName>
    <definedName name="IDListTF">#N/A</definedName>
    <definedName name="income">"#REF!"</definedName>
    <definedName name="INFLATION">"#REF!"</definedName>
    <definedName name="interest">"#REF!"</definedName>
    <definedName name="invest">"#REF!"</definedName>
    <definedName name="IOCosts">"#REF!"</definedName>
    <definedName name="IOEconomics">"#REF!"</definedName>
    <definedName name="IOInformation">"#REF!"</definedName>
    <definedName name="IONGPrice">"#REF!"</definedName>
    <definedName name="IOReservoir1">"#REF!"</definedName>
    <definedName name="IOReservoir2">"#REF!"</definedName>
    <definedName name="IOReservoir3">"#REF!"</definedName>
    <definedName name="IOReservoir4">"#REF!"</definedName>
    <definedName name="IOReservoir5">"#REF!"</definedName>
    <definedName name="IOReservoir6">"#REF!"</definedName>
    <definedName name="IOReservoir7">"#REF!"</definedName>
    <definedName name="IOReservoir8">"#REF!"</definedName>
    <definedName name="IOReservoirPerformance">"#REF!"</definedName>
    <definedName name="IORolledUpRisk">"#REF!"</definedName>
    <definedName name="IPIPEL">"#REF!"</definedName>
    <definedName name="JetFuelOilDemandGrowth">NA()</definedName>
    <definedName name="JetFuelOilDemandGrowth_1">"$#ССЫЛ!.$E$383:$E$403"</definedName>
    <definedName name="JR1st">#N/A</definedName>
    <definedName name="JR1stUSD">#N/A</definedName>
    <definedName name="JR2nd">#N/A</definedName>
    <definedName name="JR2ndUSD">#N/A</definedName>
    <definedName name="JR3rd">#N/A</definedName>
    <definedName name="JR3rdUSD">#N/A</definedName>
    <definedName name="JR4th">#N/A</definedName>
    <definedName name="JR4thUSD">#N/A</definedName>
    <definedName name="JR5th">#N/A</definedName>
    <definedName name="JR5thUSD">#N/A</definedName>
    <definedName name="JR6th">#N/A</definedName>
    <definedName name="JR6thUSD">#N/A</definedName>
    <definedName name="JR7th">#N/A</definedName>
    <definedName name="JR7thUSD">#N/A</definedName>
    <definedName name="JR8th">#N/A</definedName>
    <definedName name="JR8thUSD">#N/A</definedName>
    <definedName name="JR9th">#N/A</definedName>
    <definedName name="JR9thUSD">#N/A</definedName>
    <definedName name="JRLines">#N/A</definedName>
    <definedName name="JRLinesUSD">#N/A</definedName>
    <definedName name="K_Rrice_Brent">#N/A</definedName>
    <definedName name="Kero_Excise">NA()</definedName>
    <definedName name="Kero_Excise_1">"$#ССЫЛ!.$E$582:$E$602"</definedName>
    <definedName name="KursApr">#N/A</definedName>
    <definedName name="KursAug">#N/A</definedName>
    <definedName name="KursDec">#N/A</definedName>
    <definedName name="KursFeb">#N/A</definedName>
    <definedName name="KursJan">#N/A</definedName>
    <definedName name="KursJul">#N/A</definedName>
    <definedName name="KursJun">#N/A</definedName>
    <definedName name="KursMar">#N/A</definedName>
    <definedName name="KursMay">#N/A</definedName>
    <definedName name="KursNov">#N/A</definedName>
    <definedName name="KursOct">#N/A</definedName>
    <definedName name="KursSep">#N/A</definedName>
    <definedName name="L_NTG2">"#REF!"</definedName>
    <definedName name="LabourOff">"#REF!"</definedName>
    <definedName name="LabourOn">"#REF!"</definedName>
    <definedName name="Lan">#N/A</definedName>
    <definedName name="Language">"#REF!"</definedName>
    <definedName name="Language_1">"$#ССЫЛ!.$D$7"</definedName>
    <definedName name="LeaseRateCar">"#REF!"</definedName>
    <definedName name="LeaseRatePickUp">"#REF!"</definedName>
    <definedName name="LeaseRateTruck">"#REF!"</definedName>
    <definedName name="LIBOR">#N/A</definedName>
    <definedName name="Light_Excise">NA()</definedName>
    <definedName name="Light_Excise_1">"$#ССЫЛ!.$E$435:$E$455"</definedName>
    <definedName name="liquid_level">NA()</definedName>
    <definedName name="liquid_level_1">NA()</definedName>
    <definedName name="list_oil_2004">"#REF!"</definedName>
    <definedName name="list_oil_2005">"#REF!"</definedName>
    <definedName name="LNTG_2">"#REF!"</definedName>
    <definedName name="LOW_NTG">"#REF!"</definedName>
    <definedName name="LOW_PORO">"#REF!"</definedName>
    <definedName name="LOW_SW">"#REF!"</definedName>
    <definedName name="LowOctane_Excise">NA()</definedName>
    <definedName name="LowOctane_Excise_1">"$#ССЫЛ!.$E$519:$E$539"</definedName>
    <definedName name="LowOctaneDemandGrowth">NA()</definedName>
    <definedName name="LowOctaneDemandGrowth_1">"$#ССЫЛ!.$E$320:$E$340"</definedName>
    <definedName name="M_Kaluga_D_2004">"$#ССЫЛ!.$H$38"</definedName>
    <definedName name="M_Kaluga_D_2004_1">"$#ССЫЛ!.$H$38"</definedName>
    <definedName name="M_Kaluga_D_2008">"$#ССЫЛ!.$L$38"</definedName>
    <definedName name="M_Kaluga_D_2008_1">"$#ССЫЛ!.$L$38"</definedName>
    <definedName name="M_Kaluga_HO_2004">"$#ССЫЛ!.$F$38"</definedName>
    <definedName name="M_Kaluga_HO_2004_1">"$#ССЫЛ!.$F$38"</definedName>
    <definedName name="M_Kaluga_HO_2008">"$#ССЫЛ!.$J$38"</definedName>
    <definedName name="M_Kaluga_HO_2008_1">"$#ССЫЛ!.$J$38"</definedName>
    <definedName name="M_Kaluga_LO_2004">"$#ССЫЛ!.$G$38"</definedName>
    <definedName name="M_Kaluga_LO_2004_1">"$#ССЫЛ!.$G$38"</definedName>
    <definedName name="M_Kaluga_LO_2008">"$#ССЫЛ!.$K$38"</definedName>
    <definedName name="M_Kaluga_LO_2008_1">"$#ССЫЛ!.$K$38"</definedName>
    <definedName name="M_Karelia_D_2004">"$#ССЫЛ!.$H$39"</definedName>
    <definedName name="M_Karelia_D_2004_1">"$#ССЫЛ!.$H$39"</definedName>
    <definedName name="M_Karelia_D_2008">"$#ССЫЛ!.$L$39"</definedName>
    <definedName name="M_Karelia_D_2008_1">"$#ССЫЛ!.$L$39"</definedName>
    <definedName name="M_Karelia_HO_2004">"$#ССЫЛ!.$F$39"</definedName>
    <definedName name="M_Karelia_HO_2004_1">"$#ССЫЛ!.$F$39"</definedName>
    <definedName name="M_Karelia_HO_2008">"$#ССЫЛ!.$J$39"</definedName>
    <definedName name="M_Karelia_HO_2008_1">"$#ССЫЛ!.$J$39"</definedName>
    <definedName name="M_Karelia_LO_2004">"$#ССЫЛ!.$G$39"</definedName>
    <definedName name="M_Karelia_LO_2004_1">"$#ССЫЛ!.$G$39"</definedName>
    <definedName name="M_Karelia_LO_2008">"$#ССЫЛ!.$K$39"</definedName>
    <definedName name="M_Karelia_LO_2008_1">"$#ССЫЛ!.$K$39"</definedName>
    <definedName name="M_Krasnodar_D_2008">"$#ССЫЛ!.$L$51"</definedName>
    <definedName name="M_Krasnodar_D_2008_1">"$#ССЫЛ!.$L$51"</definedName>
    <definedName name="M_Krasnodar_HO_2008">"$#ССЫЛ!.$J$51"</definedName>
    <definedName name="M_Krasnodar_HO_2008_1">"$#ССЫЛ!.$J$51"</definedName>
    <definedName name="M_Krasnodar_LO_2008">"$#ССЫЛ!.$K$51"</definedName>
    <definedName name="M_Krasnodar_LO_2008_1">"$#ССЫЛ!.$K$51"</definedName>
    <definedName name="M_Kursk_D_2004">"$#ССЫЛ!.$H$40"</definedName>
    <definedName name="M_Kursk_D_2004_1">"$#ССЫЛ!.$H$40"</definedName>
    <definedName name="M_Kursk_D_2008">"$#ССЫЛ!.$L$40"</definedName>
    <definedName name="M_Kursk_D_2008_1">"$#ССЫЛ!.$L$40"</definedName>
    <definedName name="M_Kursk_HO_2004">"$#ССЫЛ!.$F$40"</definedName>
    <definedName name="M_Kursk_HO_2004_1">"$#ССЫЛ!.$F$40"</definedName>
    <definedName name="M_Kursk_HO_2008">"$#ССЫЛ!.$J$40"</definedName>
    <definedName name="M_Kursk_HO_2008_1">"$#ССЫЛ!.$J$40"</definedName>
    <definedName name="M_Kursk_LO_2004">"$#ССЫЛ!.$G$40"</definedName>
    <definedName name="M_Kursk_LO_2004_1">"$#ССЫЛ!.$G$40"</definedName>
    <definedName name="M_Kursk_LO_2008">"$#ССЫЛ!.$K$40"</definedName>
    <definedName name="M_Kursk_LO_2008_1">"$#ССЫЛ!.$K$40"</definedName>
    <definedName name="M_Megapolis_D_2004">"$#ССЫЛ!.$H$48"</definedName>
    <definedName name="M_Megapolis_D_2004_1">"$#ССЫЛ!.$H$48"</definedName>
    <definedName name="M_Megapolis_D_2008">"$#ССЫЛ!.$L$48"</definedName>
    <definedName name="M_Megapolis_D_2008_1">"$#ССЫЛ!.$L$48"</definedName>
    <definedName name="M_Megapolis_HO_2004">"$#ССЫЛ!.$F$48"</definedName>
    <definedName name="M_Megapolis_HO_2004_1">"$#ССЫЛ!.$F$48"</definedName>
    <definedName name="M_Megapolis_HO_2008">"$#ССЫЛ!.$J$48"</definedName>
    <definedName name="M_Megapolis_HO_2008_1">"$#ССЫЛ!.$J$48"</definedName>
    <definedName name="M_Megapolis_LO_2004">"$#ССЫЛ!.$G$48"</definedName>
    <definedName name="M_Megapolis_LO_2004_1">"$#ССЫЛ!.$G$48"</definedName>
    <definedName name="M_Megapolis_LO_2008">"$#ССЫЛ!.$K$48"</definedName>
    <definedName name="M_Megapolis_LO_2008_1">"$#ССЫЛ!.$K$48"</definedName>
    <definedName name="M_Orenburg_D_2004">"$#ССЫЛ!.$H$41"</definedName>
    <definedName name="M_Orenburg_D_2004_1">"$#ССЫЛ!.$H$41"</definedName>
    <definedName name="M_Orenburg_D_2008">"$#ССЫЛ!.$L$41"</definedName>
    <definedName name="M_Orenburg_D_2008_1">"$#ССЫЛ!.$L$41"</definedName>
    <definedName name="M_Orenburg_HO_2004">"$#ССЫЛ!.$F$41"</definedName>
    <definedName name="M_Orenburg_HO_2004_1">"$#ССЫЛ!.$F$41"</definedName>
    <definedName name="M_Orenburg_HO_2008">"$#ССЫЛ!.$J$41"</definedName>
    <definedName name="M_Orenburg_HO_2008_1">"$#ССЫЛ!.$J$41"</definedName>
    <definedName name="M_Orenburg_LO_2004">"$#ССЫЛ!.$G$41"</definedName>
    <definedName name="M_Orenburg_LO_2004_1">"$#ССЫЛ!.$G$41"</definedName>
    <definedName name="M_Orenburg_LO_2008">"$#ССЫЛ!.$K$41"</definedName>
    <definedName name="M_Orenburg_LO_2008_1">"$#ССЫЛ!.$K$41"</definedName>
    <definedName name="M_PetrolComplex_D_2004">"$#ССЫЛ!.$H$50"</definedName>
    <definedName name="M_PetrolComplex_D_2004_1">"$#ССЫЛ!.$H$50"</definedName>
    <definedName name="M_PetrolComplex_D_2008">"$#ССЫЛ!.$L$50"</definedName>
    <definedName name="M_PetrolComplex_D_2008_1">"$#ССЫЛ!.$L$50"</definedName>
    <definedName name="M_PetrolComplex_HO_2004">"$#ССЫЛ!.$F$50"</definedName>
    <definedName name="M_PetrolComplex_HO_2004_1">"$#ССЫЛ!.$F$50"</definedName>
    <definedName name="M_PetrolComplex_HO_2008">"$#ССЫЛ!.$J$50"</definedName>
    <definedName name="M_PetrolComplex_HO_2008_1">"$#ССЫЛ!.$J$50"</definedName>
    <definedName name="M_PetrolComplex_LO_2004">"$#ССЫЛ!.$G$50"</definedName>
    <definedName name="M_PetrolComplex_LO_2004_1">"$#ССЫЛ!.$G$50"</definedName>
    <definedName name="M_PetrolComplex_LO_2008">"$#ССЫЛ!.$K$50"</definedName>
    <definedName name="M_PetrolComplex_LO_2008_1">"$#ССЫЛ!.$K$50"</definedName>
    <definedName name="M_Rostov_D_2004">"$#ССЫЛ!.$H$46"</definedName>
    <definedName name="M_Rostov_D_2004_1">"$#ССЫЛ!.$H$46"</definedName>
    <definedName name="M_Rostov_D_2008">"$#ССЫЛ!.$L$46"</definedName>
    <definedName name="M_Rostov_D_2008_1">"$#ССЫЛ!.$L$46"</definedName>
    <definedName name="M_Rostov_HO_2004">"$#ССЫЛ!.$F$46"</definedName>
    <definedName name="M_Rostov_HO_2004_1">"$#ССЫЛ!.$F$46"</definedName>
    <definedName name="M_Rostov_HO_2008">"$#ССЫЛ!.$J$46"</definedName>
    <definedName name="M_Rostov_HO_2008_1">"$#ССЫЛ!.$J$46"</definedName>
    <definedName name="M_Rostov_LO_2004">"$#ССЫЛ!.$G$46"</definedName>
    <definedName name="M_Rostov_LO_2004_1">"$#ССЫЛ!.$G$46"</definedName>
    <definedName name="M_Rostov_LO_2008">"$#ССЫЛ!.$K$46"</definedName>
    <definedName name="M_Rostov_LO_2008_1">"$#ССЫЛ!.$K$46"</definedName>
    <definedName name="M_Ryazan_D_2004">"$#ССЫЛ!.$H$42"</definedName>
    <definedName name="M_Ryazan_D_2004_1">"$#ССЫЛ!.$H$42"</definedName>
    <definedName name="M_Ryazan_D_2008">"$#ССЫЛ!.$L$42"</definedName>
    <definedName name="M_Ryazan_D_2008_1">"$#ССЫЛ!.$L$42"</definedName>
    <definedName name="M_Ryazan_HO_2004">"$#ССЫЛ!.$F$42"</definedName>
    <definedName name="M_Ryazan_HO_2004_1">"$#ССЫЛ!.$F$42"</definedName>
    <definedName name="M_Ryazan_HO_2008">"$#ССЫЛ!.$J$42"</definedName>
    <definedName name="M_Ryazan_HO_2008_1">"$#ССЫЛ!.$J$42"</definedName>
    <definedName name="M_Ryazan_LO_2004">"$#ССЫЛ!.$G$42"</definedName>
    <definedName name="M_Ryazan_LO_2004_1">"$#ССЫЛ!.$G$42"</definedName>
    <definedName name="M_Ryazan_LO_2008">"$#ССЫЛ!.$K$42"</definedName>
    <definedName name="M_Ryazan_LO_2008_1">"$#ССЫЛ!.$K$42"</definedName>
    <definedName name="M_Saratov_D_2004">"$#ССЫЛ!.$H$47"</definedName>
    <definedName name="M_Saratov_D_2004_1">"$#ССЫЛ!.$H$47"</definedName>
    <definedName name="M_Saratov_D_2008">"$#ССЫЛ!.$L$47"</definedName>
    <definedName name="M_Saratov_D_2008_1">"$#ССЫЛ!.$L$47"</definedName>
    <definedName name="M_Saratov_HO_2004">"$#ССЫЛ!.$F$47"</definedName>
    <definedName name="M_Saratov_HO_2004_1">"$#ССЫЛ!.$F$47"</definedName>
    <definedName name="M_Saratov_HO_2008">"$#ССЫЛ!.$J$47"</definedName>
    <definedName name="M_Saratov_HO_2008_1">"$#ССЫЛ!.$J$47"</definedName>
    <definedName name="M_Saratov_LO_2004">"$#ССЫЛ!.$G$47"</definedName>
    <definedName name="M_Saratov_LO_2004_1">"$#ССЫЛ!.$G$47"</definedName>
    <definedName name="M_Saratov_LO_2008">"$#ССЫЛ!.$K$47"</definedName>
    <definedName name="M_Saratov_LO_2008_1">"$#ССЫЛ!.$K$47"</definedName>
    <definedName name="M_StPetersburgBP_D_2008">"$#ССЫЛ!.$L$53"</definedName>
    <definedName name="M_StPetersburgBP_D_2008_1">"$#ССЫЛ!.$L$53"</definedName>
    <definedName name="M_StPetersburgBP_HO_2008">"$#ССЫЛ!.$J$53"</definedName>
    <definedName name="M_StPetersburgBP_HO_2008_1">"$#ССЫЛ!.$J$53"</definedName>
    <definedName name="M_StPetersburgBP_LO_2008">"$#ССЫЛ!.$K$53"</definedName>
    <definedName name="M_StPetersburgBP_LO_2008_1">"$#ССЫЛ!.$K$53"</definedName>
    <definedName name="M_StPetersburgTNK_D_2008">"$#ССЫЛ!.$L$52"</definedName>
    <definedName name="M_StPetersburgTNK_D_2008_1">"$#ССЫЛ!.$L$52"</definedName>
    <definedName name="M_StPetersburgTNK_HO_2008">"$#ССЫЛ!.$J$52"</definedName>
    <definedName name="M_StPetersburgTNK_HO_2008_1">"$#ССЫЛ!.$J$52"</definedName>
    <definedName name="M_StPetersburgTNK_LO_2008">"$#ССЫЛ!.$K$52"</definedName>
    <definedName name="M_StPetersburgTNK_LO_2008_1">"$#ССЫЛ!.$K$52"</definedName>
    <definedName name="M_TNKStolitsa_D_2004">"$#ССЫЛ!.$H$49"</definedName>
    <definedName name="M_TNKStolitsa_D_2004_1">"$#ССЫЛ!.$H$49"</definedName>
    <definedName name="M_TNKStolitsa_D_2008">"$#ССЫЛ!.$L$49"</definedName>
    <definedName name="M_TNKStolitsa_D_2008_1">"$#ССЫЛ!.$L$49"</definedName>
    <definedName name="M_TNKStolitsa_HO_2004">"$#ССЫЛ!.$F$49"</definedName>
    <definedName name="M_TNKStolitsa_HO_2004_1">"$#ССЫЛ!.$F$49"</definedName>
    <definedName name="M_TNKStolitsa_HO_2008">"$#ССЫЛ!.$J$49"</definedName>
    <definedName name="M_TNKStolitsa_HO_2008_1">"$#ССЫЛ!.$J$49"</definedName>
    <definedName name="M_TNKStolitsa_LO_2004">"$#ССЫЛ!.$G$49"</definedName>
    <definedName name="M_TNKStolitsa_LO_2004_1">"$#ССЫЛ!.$G$49"</definedName>
    <definedName name="M_TNKStolitsa_LO_2008">"$#ССЫЛ!.$K$49"</definedName>
    <definedName name="M_TNKStolitsa_LO_2008_1">"$#ССЫЛ!.$K$49"</definedName>
    <definedName name="M_Tula_D_2004">"$#ССЫЛ!.$H$43"</definedName>
    <definedName name="M_Tula_D_2004_1">"$#ССЫЛ!.$H$43"</definedName>
    <definedName name="M_Tula_D_2008">"$#ССЫЛ!.$L$43"</definedName>
    <definedName name="M_Tula_D_2008_1">"$#ССЫЛ!.$L$43"</definedName>
    <definedName name="M_Tula_HO_2004">"$#ССЫЛ!.$F$43"</definedName>
    <definedName name="M_Tula_HO_2004_1">"$#ССЫЛ!.$F$43"</definedName>
    <definedName name="M_Tula_HO_2008">"$#ССЫЛ!.$J$43"</definedName>
    <definedName name="M_Tula_HO_2008_1">"$#ССЫЛ!.$J$43"</definedName>
    <definedName name="M_Tula_LO_2004">"$#ССЫЛ!.$G$43"</definedName>
    <definedName name="M_Tula_LO_2004_1">"$#ССЫЛ!.$G$43"</definedName>
    <definedName name="M_Tula_LO_2008">"$#ССЫЛ!.$K$43"</definedName>
    <definedName name="M_Tula_LO_2008_1">"$#ССЫЛ!.$K$43"</definedName>
    <definedName name="M_UNK_D_2004">"$#ССЫЛ!.$H$45"</definedName>
    <definedName name="M_UNK_D_2004_1">"$#ССЫЛ!.$H$45"</definedName>
    <definedName name="M_UNK_D_2008">"$#ССЫЛ!.$L$45"</definedName>
    <definedName name="M_UNK_D_2008_1">"$#ССЫЛ!.$L$45"</definedName>
    <definedName name="M_UNK_HO_2004">"$#ССЫЛ!.$F$45"</definedName>
    <definedName name="M_UNK_HO_2004_1">"$#ССЫЛ!.$F$45"</definedName>
    <definedName name="M_UNK_HO_2008">"$#ССЫЛ!.$J$45"</definedName>
    <definedName name="M_UNK_HO_2008_1">"$#ССЫЛ!.$J$45"</definedName>
    <definedName name="M_UNK_LO_2004">"$#ССЫЛ!.$G$45"</definedName>
    <definedName name="M_UNK_LO_2004_1">"$#ССЫЛ!.$G$45"</definedName>
    <definedName name="M_UNK_LO_2008">"$#ССЫЛ!.$K$45"</definedName>
    <definedName name="M_UNK_LO_2008_1">"$#ССЫЛ!.$K$45"</definedName>
    <definedName name="M_ZapSib_D_2004">"$#ССЫЛ!.$H$44"</definedName>
    <definedName name="M_ZapSib_D_2004_1">"$#ССЫЛ!.$H$44"</definedName>
    <definedName name="M_ZapSib_D_2008">"$#ССЫЛ!.$L$44"</definedName>
    <definedName name="M_ZapSib_D_2008_1">"$#ССЫЛ!.$L$44"</definedName>
    <definedName name="M_ZapSib_HO_2004">"$#ССЫЛ!.$F$44"</definedName>
    <definedName name="M_ZapSib_HO_2004_1">"$#ССЫЛ!.$F$44"</definedName>
    <definedName name="M_ZapSib_HO_2008">"$#ССЫЛ!.$J$44"</definedName>
    <definedName name="M_ZapSib_HO_2008_1">"$#ССЫЛ!.$J$44"</definedName>
    <definedName name="M_ZapSib_LO_2004">"$#ССЫЛ!.$G$44"</definedName>
    <definedName name="M_ZapSib_LO_2004_1">"$#ССЫЛ!.$G$44"</definedName>
    <definedName name="M_ZapSib_LO_2008">"$#ССЫЛ!.$K$44"</definedName>
    <definedName name="M_ZapSib_LO_2008_1">"$#ССЫЛ!.$K$44"</definedName>
    <definedName name="ManageOff">"#REF!"</definedName>
    <definedName name="ManageOn">"#REF!"</definedName>
    <definedName name="Mat_GI">"#REF!"</definedName>
    <definedName name="Mat_Prod">"#REF!"</definedName>
    <definedName name="Mat_WI">"#REF!"</definedName>
    <definedName name="Materials">"$#ССЫЛ!.$B$3:$B$28"</definedName>
    <definedName name="Materials_1">"$#ССЫЛ!.$B$3:$B$28"</definedName>
    <definedName name="max">"#REF!"</definedName>
    <definedName name="MAX_GAS_COST_BOE">"#REF!"</definedName>
    <definedName name="MAX_V_august">"#REF!"</definedName>
    <definedName name="MAX_V_december">"#REF!"</definedName>
    <definedName name="MAX_V_july">#N/A</definedName>
    <definedName name="MAX_V_november">"#REF!"</definedName>
    <definedName name="MAX_V_october">"#REF!"</definedName>
    <definedName name="MAX_V_september">"#REF!"</definedName>
    <definedName name="MID_NTG">"#REF!"</definedName>
    <definedName name="MID_PORO">"#REF!"</definedName>
    <definedName name="MID_SW">"#REF!"</definedName>
    <definedName name="min">"#REF!"</definedName>
    <definedName name="MIN_RES">"#REF!"</definedName>
    <definedName name="MIN_V_august">"#REF!"</definedName>
    <definedName name="MIN_V_december">"#REF!"</definedName>
    <definedName name="MIN_V_july">#N/A</definedName>
    <definedName name="MIN_V_november">"#REF!"</definedName>
    <definedName name="MIN_V_october">"#REF!"</definedName>
    <definedName name="MIN_V_september">"#REF!"</definedName>
    <definedName name="Modes">NA()</definedName>
    <definedName name="Modes_1">"$#ССЫЛ!.$B$2:$B$6"</definedName>
    <definedName name="most">"#REF!"</definedName>
    <definedName name="ms_06g">NA()</definedName>
    <definedName name="ms_06g_1">NA()</definedName>
    <definedName name="N_AREA">"#REF!"</definedName>
    <definedName name="N_AREA2">"#REF!"</definedName>
    <definedName name="N_GASRES">"#REF!"</definedName>
    <definedName name="N_GASRES2">"#REF!"</definedName>
    <definedName name="N_THICK">"#REF!"</definedName>
    <definedName name="N_THICK2">"#REF!"</definedName>
    <definedName name="NA_SLAV_TN_Quota">NA()</definedName>
    <definedName name="NA_SLAV_TN_Quota_1">"$#ССЫЛ!.$E$918:$E$938"</definedName>
    <definedName name="NA_TNKBP_TN_QUOTA">NA()</definedName>
    <definedName name="NA_TNKBP_TN_QUOTA_1">"$#ССЫЛ!.$E$834:$E$854"</definedName>
    <definedName name="NIT_2">"#REF!"</definedName>
    <definedName name="Nodes">"$#ССЫЛ!.$B$2:$B$168"</definedName>
    <definedName name="Nodes_1">"$#ССЫЛ!.$B$2:$B$168"</definedName>
    <definedName name="NPV">NA()</definedName>
    <definedName name="NPV_1">NA()</definedName>
    <definedName name="NPV_BOE">"#REF!"</definedName>
    <definedName name="NTG_2">"#REF!"</definedName>
    <definedName name="OFFSET_TAX">"#REF!"</definedName>
    <definedName name="OFFSET_TAX_RATE">"#REF!"</definedName>
    <definedName name="og">"$#ССЫЛ!.$C$13"</definedName>
    <definedName name="og_1">NA()</definedName>
    <definedName name="Oil_boe">#N/A</definedName>
    <definedName name="OIL_PRICE">"#REF!"</definedName>
    <definedName name="OIL_PRICE_INDEX">"#REF!"</definedName>
    <definedName name="OIL_PRICE_TABLE">"#REF!"</definedName>
    <definedName name="OIL_RESERVES">"#REF!"</definedName>
    <definedName name="Onstream_days">"#REF!"</definedName>
    <definedName name="OPEX_BOE">"#REF!"</definedName>
    <definedName name="OPEX_WELL">"#REF!"</definedName>
    <definedName name="OrgName">#N/A</definedName>
    <definedName name="osg">NA()</definedName>
    <definedName name="osg_1">NA()</definedName>
    <definedName name="Others_Excise">NA()</definedName>
    <definedName name="Others_Excise_1">"$#ССЫЛ!.$E$603:$E$623"</definedName>
    <definedName name="Outcome_Name">#N/A</definedName>
    <definedName name="P">NA()</definedName>
    <definedName name="P_1">NA()</definedName>
    <definedName name="P_GRAD1">"#REF!"</definedName>
    <definedName name="P_GRAD2">"#REF!"</definedName>
    <definedName name="PAWS_Basis">1</definedName>
    <definedName name="PAWS_EndDate">38018</definedName>
    <definedName name="PAWS_GraphMode">1</definedName>
    <definedName name="PAWS_LastDate">NA()</definedName>
    <definedName name="PAWS_LastDate_1">"$#ССЫЛ!.$#ССЫЛ!$#ССЫЛ!"</definedName>
    <definedName name="PAWS_LastNDays">10</definedName>
    <definedName name="PAWS_PasteRows">0</definedName>
    <definedName name="PAWS_Periodicity">3</definedName>
    <definedName name="PAWS_PeriodSpec">2</definedName>
    <definedName name="PAWS_StartDate">35796</definedName>
    <definedName name="PAWS_UseDates">1</definedName>
    <definedName name="PAWS_UseLastSelection">0</definedName>
    <definedName name="PAWS_UseUnits">1</definedName>
    <definedName name="PAWS_ZeroMode">0</definedName>
    <definedName name="Pcasing">"$#ССЫЛ!.$C$9"</definedName>
    <definedName name="Pcasing_1">NA()</definedName>
    <definedName name="PEAK_CON">"#REF!"</definedName>
    <definedName name="PEAK_GAS">"#REF!"</definedName>
    <definedName name="Peak_well_flow_yearly">"#REF!"</definedName>
    <definedName name="Perf_depth">"$#ССЫЛ!.$C$6"</definedName>
    <definedName name="Perf_depth_1">NA()</definedName>
    <definedName name="Period">"#REF!"</definedName>
    <definedName name="Periods">"$#ССЫЛ!.$B$2:$C$22"</definedName>
    <definedName name="Periods_1">"$#ССЫЛ!.$B$2:$C$22"</definedName>
    <definedName name="PF_LabourRate">"#REF!"</definedName>
    <definedName name="Pgc">"$#ССЫЛ!.$C$30"</definedName>
    <definedName name="Pgc_1">NA()</definedName>
    <definedName name="PI">"#REF!"</definedName>
    <definedName name="pmost">"#REF!"</definedName>
    <definedName name="PORO2">"#REF!"</definedName>
    <definedName name="Ppr">NA()</definedName>
    <definedName name="Ppr_1">NA()</definedName>
    <definedName name="PRES2">"#REF!"</definedName>
    <definedName name="Price_Table">"#REF!"</definedName>
    <definedName name="PrintCosts">"#REF!"</definedName>
    <definedName name="PrintEconomics">"#REF!"</definedName>
    <definedName name="PrintGPHArangCoalYield">"#REF!"</definedName>
    <definedName name="PrintGPHAreaVsDepth">"#REF!"</definedName>
    <definedName name="PrintGPHCDF">"#REF!"</definedName>
    <definedName name="PrintGPHCrossPlot">"#REF!"</definedName>
    <definedName name="PrintGPHOilProneYield">"#REF!"</definedName>
    <definedName name="PrintGPHPoreVolume">"#REF!"</definedName>
    <definedName name="PrintGPHProbabilityCalculator">"#REF!"</definedName>
    <definedName name="PrintGPHStandardYield">"#REF!"</definedName>
    <definedName name="PrintHCIP">"#REF!"</definedName>
    <definedName name="PrintInformation">"#REF!"</definedName>
    <definedName name="PrintNGPrice">"#REF!"</definedName>
    <definedName name="PrintReservoir1">"#REF!"</definedName>
    <definedName name="PrintReservoir2">"#REF!"</definedName>
    <definedName name="PrintReservoir3">"#REF!"</definedName>
    <definedName name="PrintReservoir4">"#REF!"</definedName>
    <definedName name="PrintReservoir5">"#REF!"</definedName>
    <definedName name="PrintReservoir6">"#REF!"</definedName>
    <definedName name="PrintReservoir7">"#REF!"</definedName>
    <definedName name="PrintReservoir8">"#REF!"</definedName>
    <definedName name="PrintReservoirPerformance">"#REF!"</definedName>
    <definedName name="PrintRolledUpRisk">"#REF!"</definedName>
    <definedName name="Production_Tax">NA()</definedName>
    <definedName name="Production_Tax_1">"$#ССЫЛ!.$E$152:$E$172"</definedName>
    <definedName name="Prospect_Name">"#REF!"</definedName>
    <definedName name="prs_06">NA()</definedName>
    <definedName name="prs_06_1">NA()</definedName>
    <definedName name="prs_07">NA()</definedName>
    <definedName name="prs_07_1">NA()</definedName>
    <definedName name="prsc_07">NA()</definedName>
    <definedName name="prsc_07_1">NA()</definedName>
    <definedName name="PS_2">"#REF!"</definedName>
    <definedName name="Psep">NA()</definedName>
    <definedName name="Psep_1">NA()</definedName>
    <definedName name="pspc_06">NA()</definedName>
    <definedName name="pspc_06_1">NA()</definedName>
    <definedName name="Psurf">NA()</definedName>
    <definedName name="Psurf_1">NA()</definedName>
    <definedName name="PU_Bahilovskoe_Urals">"$#ССЫЛ!.$G$93:$G$113"</definedName>
    <definedName name="PU_Bahilovskoe_Urals_1">"$#ССЫЛ!.$G$93:$G$113"</definedName>
    <definedName name="PU_NNP_Urals">"$#ССЫЛ!.$G$71:$G$91"</definedName>
    <definedName name="PU_NNP_Urals_1">"$#ССЫЛ!.$G$71:$G$91"</definedName>
    <definedName name="PU_Novosibirsk_Light">"$#ССЫЛ!.$G$181:$G$201"</definedName>
    <definedName name="PU_Novosibirsk_Light_1">"$#ССЫЛ!.$G$181:$G$201"</definedName>
    <definedName name="PU_Nyagan_Light">"$#ССЫЛ!.$G$137:$G$157"</definedName>
    <definedName name="PU_Nyagan_Light_1">"$#ССЫЛ!.$G$137:$G$157"</definedName>
    <definedName name="PU_OrenburgGeology_Light">"$#ССЫЛ!.$G$335:$G$355"</definedName>
    <definedName name="PU_OrenburgGeology_Light_1">"$#ССЫЛ!.$G$335:$G$355"</definedName>
    <definedName name="PU_OrenburgGeology_Urals">"$#ССЫЛ!.$G$313:$G$333"</definedName>
    <definedName name="PU_OrenburgGeology_Urals_1">"$#ССЫЛ!.$G$313:$G$333"</definedName>
    <definedName name="PU_Orenburgneft_Light">"$#ССЫЛ!.$G$291:$G$311"</definedName>
    <definedName name="PU_Orenburgneft_Light_1">"$#ССЫЛ!.$G$291:$G$311"</definedName>
    <definedName name="PU_Orenburgneft_Urals">"$#ССЫЛ!.$G$247:$G$267"</definedName>
    <definedName name="PU_Orenburgneft_Urals_1">"$#ССЫЛ!.$G$247:$G$267"</definedName>
    <definedName name="PU_Orenburgneft_Zaik">"$#ССЫЛ!.$G$269:$G$289"</definedName>
    <definedName name="PU_Orenburgneft_Zaik_1">"$#ССЫЛ!.$G$269:$G$289"</definedName>
    <definedName name="PU_Own_Fields_Urals">"$#ССЫЛ!.$G$225:$G$245"</definedName>
    <definedName name="PU_Own_Fields_Urals_1">"$#ССЫЛ!.$G$225:$G$245"</definedName>
    <definedName name="PU_Rospan_Cond">"$#ССЫЛ!.$G$468:$G$488"</definedName>
    <definedName name="PU_Rospan_Cond_1">"$#ССЫЛ!.$G$468:$G$488"</definedName>
    <definedName name="PU_RUSIA_Cond">"$#ССЫЛ!.$G$490:$G$510"</definedName>
    <definedName name="PU_RUSIA_Cond_1">"$#ССЫЛ!.$G$490:$G$510"</definedName>
    <definedName name="PU_SamotlorNG_Urals">"$#ССЫЛ!.$G$5:$G$25"</definedName>
    <definedName name="PU_SamotlorNG_Urals_1">"$#ССЫЛ!.$G$5:$G$25"</definedName>
    <definedName name="PU_SaratovNG_Light">"$#ССЫЛ!.$G$379:$G$399"</definedName>
    <definedName name="PU_SaratovNG_Light_1">"$#ССЫЛ!.$G$379:$G$399"</definedName>
    <definedName name="PU_SaratovNG_Urals">"$#ССЫЛ!.$G$357:$G$377"</definedName>
    <definedName name="PU_SaratovNG_Urals_1">"$#ССЫЛ!.$G$357:$G$377"</definedName>
    <definedName name="PU_TNK_Nizhnev_Urals">"$#ССЫЛ!.$G$49:$G$69"</definedName>
    <definedName name="PU_TNK_Nizhnev_Urals_1">"$#ССЫЛ!.$G$49:$G$69"</definedName>
    <definedName name="PU_TyumanNG_Urals">"$#ССЫЛ!.$G$159:$G$179"</definedName>
    <definedName name="PU_TyumanNG_Urals_1">"$#ССЫЛ!.$G$159:$G$179"</definedName>
    <definedName name="PU_Udmurtneft_Urals">"$#ССЫЛ!.$G$423:$G$443"</definedName>
    <definedName name="PU_Udmurtneft_Urals_1">"$#ССЫЛ!.$G$423:$G$443"</definedName>
    <definedName name="PU_UdmurtOilCo_Urals">"$#ССЫЛ!.$G$445:$G$465"</definedName>
    <definedName name="PU_UdmurtOilCo_Urals_1">"$#ССЫЛ!.$G$445:$G$465"</definedName>
    <definedName name="PU_Ugra_Urals">"$#ССЫЛ!.$G$27:$G$47"</definedName>
    <definedName name="PU_Ugra_Urals_1">"$#ССЫЛ!.$G$27:$G$47"</definedName>
    <definedName name="PU_Uvat_Urals">"$#ССЫЛ!.$G$203:$G$223"</definedName>
    <definedName name="PU_Uvat_Urals_1">"$#ССЫЛ!.$G$203:$G$223"</definedName>
    <definedName name="PU_Varygon_Urals">"$#ССЫЛ!.$G$115:$G$135"</definedName>
    <definedName name="PU_Varygon_Urals_1">"$#ССЫЛ!.$G$115:$G$135"</definedName>
    <definedName name="pub_GFO">NA()</definedName>
    <definedName name="pub_GFO_1">"$#ССЫЛ!.$C$7"</definedName>
    <definedName name="pub_phone">NA()</definedName>
    <definedName name="pub_phone_1">"$#ССЫЛ!.$C$10"</definedName>
    <definedName name="pub_Responsible">NA()</definedName>
    <definedName name="pub_Responsible_1">"$#ССЫЛ!.$C$9"</definedName>
    <definedName name="pub_Year">NA()</definedName>
    <definedName name="pub_Year_1">"$#ССЫЛ!.$C$8"</definedName>
    <definedName name="Pump_depth">"$#ССЫЛ!.$C$7"</definedName>
    <definedName name="Pump_depth_1">NA()</definedName>
    <definedName name="PV_2">"#REF!"</definedName>
    <definedName name="qg">"$#ССЫЛ!.$C$10"</definedName>
    <definedName name="qg_1">NA()</definedName>
    <definedName name="qscf_cor">"$#ССЫЛ!.$C$29"</definedName>
    <definedName name="qscf_cor_1">NA()</definedName>
    <definedName name="qwe">#N/A</definedName>
    <definedName name="Rail_Improvement">NA()</definedName>
    <definedName name="Rail_Improvement_1">"$#ССЫЛ!.$E$792:$E$812"</definedName>
    <definedName name="Rail_Tariff_Inflation">NA()</definedName>
    <definedName name="Rail_Tariff_Inflation_1">"$#ССЫЛ!.$E$173:$E$193"</definedName>
    <definedName name="Rate">#N/A</definedName>
    <definedName name="RBHCPAF2">"#REF!"</definedName>
    <definedName name="Recoupment">#N/A</definedName>
    <definedName name="REF_API">"#REF!"</definedName>
    <definedName name="Refinery_Cost_Inflation">NA()</definedName>
    <definedName name="Refinery_Cost_Inflation_1">"$#ССЫЛ!.$E$236:$E$256"</definedName>
    <definedName name="RegName">"#REF!"</definedName>
    <definedName name="Reload_costs_escal">NA()</definedName>
    <definedName name="Reload_costs_escal_1">"$#ССЫЛ!.$E$1914:$E$1934"</definedName>
    <definedName name="Reloading_Inflation">NA()</definedName>
    <definedName name="Reloading_Inflation_1">"$#ССЫЛ!.$E$194:$E$214"</definedName>
    <definedName name="RES_Q">"#REF!"</definedName>
    <definedName name="RES_W">"#REF!"</definedName>
    <definedName name="RES_WELL">"#REF!"</definedName>
    <definedName name="Retail_Prices_Inflation">NA()</definedName>
    <definedName name="Retail_Prices_Inflation_1">"$#ССЫЛ!.$#ССЫЛ!$#ССЫЛ!:$#ССЫЛ!$#ССЫЛ!"</definedName>
    <definedName name="RF_2">"#REF!"</definedName>
    <definedName name="ROYALTY">"#REF!"</definedName>
    <definedName name="RSA_all">"#REF!"</definedName>
    <definedName name="RSA_BS1">"#REF!"</definedName>
    <definedName name="RSA_FS">"#REF!"</definedName>
    <definedName name="RSA_PL1">"#REF!"</definedName>
    <definedName name="RTY">#N/A</definedName>
    <definedName name="Russia_Crude_Prod_Growth">NA()</definedName>
    <definedName name="Russia_Crude_Prod_Growth_1">"$#ССЫЛ!.$E$645:$E$665"</definedName>
    <definedName name="Russia_Transneft_Deliveries">NA()</definedName>
    <definedName name="Russia_Transneft_Deliveries_1">"$#ССЫЛ!.$E$666:$E$686"</definedName>
    <definedName name="SAPRangePOPER_Tabelle3_Tabelle3D1">#N/A</definedName>
    <definedName name="SAPRangeRYEAR_Tabelle3_Tabelle3D1">#N/A</definedName>
    <definedName name="SAPTrigger_Лист1_Амортизация">[1]sapactivexlhiddensheet!$AV$39</definedName>
    <definedName name="SAPTrigger_Лист1_ДебКредЗадолж">[1]sapactivexlhiddensheet!$AZ$39</definedName>
    <definedName name="SAPTrigger_Лист1_ДолгосрИнвестФинВлож">[1]sapactivexlhiddensheet!$BD$39</definedName>
    <definedName name="SAPTrigger_Лист1_ДоходнВлож">[1]sapactivexlhiddensheet!$AW$39</definedName>
    <definedName name="SAPTrigger_Лист1_Затр1">[1]sapactivexlhiddensheet!$BB$39</definedName>
    <definedName name="SAPTrigger_Лист1_Затраты">[1]sapactivexlhiddensheet!$BA$39</definedName>
    <definedName name="SAPTrigger_Лист1_НИОКР">[1]sapactivexlhiddensheet!$AX$39</definedName>
    <definedName name="SAPTrigger_Лист1_НМА">[1]sapactivexlhiddensheet!$AT$39</definedName>
    <definedName name="SAPTrigger_Лист1_Обеспеч">[1]sapactivexlhiddensheet!$BC$39</definedName>
    <definedName name="SAPTrigger_Лист1_Обесреч">#N/A</definedName>
    <definedName name="SAPTrigger_Лист1_ФинансВложения">[1]sapactivexlhiddensheet!$AY$39</definedName>
    <definedName name="SAPTrigger_Лист1_ФинВлож">#N/A</definedName>
    <definedName name="SAPTrigger_Лист1_ФинВлож1">#N/A</definedName>
    <definedName name="SAPTrigger_Лист14_Внеш_нефть">#N/A</definedName>
    <definedName name="SAPTrigger_Лист14_Внеш_рынок">#N/A</definedName>
    <definedName name="SAPTrigger_Лист14_Форма24">#N/A</definedName>
    <definedName name="SAPTrigger_Лист17_Тоннаж">#N/A</definedName>
    <definedName name="SAPTrigger_Лист17_Форма6_Таб6">#N/A</definedName>
    <definedName name="SAPTrigger_Лист18_Внеш_нефть">#N/A</definedName>
    <definedName name="SAPTrigger_Лист18_Внеш_нефть_дочки">#N/A</definedName>
    <definedName name="SAPTrigger_Лист18_Внеш_рынок">#N/A</definedName>
    <definedName name="SAPTrigger_Лист18_Внеш_рынок_дочки">#N/A</definedName>
    <definedName name="SAPTrigger_Лист18_Выборка_прочих">#N/A</definedName>
    <definedName name="SAPTrigger_Лист18_Форма5_Таб5">#N/A</definedName>
    <definedName name="SAPTrigger_Лист18_Форма5_Таб5_Дочки">#N/A</definedName>
    <definedName name="SAPTrigger_Лист20_Дивидынды">#N/A</definedName>
    <definedName name="SAPTrigger_Лист20_Форма2">#N/A</definedName>
    <definedName name="SAPTrigger_Лист20_Форма21">#N/A</definedName>
    <definedName name="SAPTrigger_Лист24_Дивиденты">#N/A</definedName>
    <definedName name="SAPTrigger_Лист24_Резервы">[1]sapactivexlhiddensheet!$BK$39</definedName>
    <definedName name="SAPTrigger_Лист24_Резервы1">[1]sapactivexlhiddensheet!$BM$39</definedName>
    <definedName name="SAPTrigger_Лист24_Справки">[1]sapactivexlhiddensheet!$BN$39</definedName>
    <definedName name="SAPTrigger_Лист24_Справки1">[1]sapactivexlhiddensheet!$BO$39</definedName>
    <definedName name="SAPTrigger_Лист24_Ф3годБез2">[1]sapactivexlhiddensheet!$BH$39</definedName>
    <definedName name="SAPTrigger_Лист24_Ф3ПрошлГод">[1]sapactivexlhiddensheet!$BI$39</definedName>
    <definedName name="SAPTrigger_Лист24_Ф3ТекущГод">[1]sapactivexlhiddensheet!$BJ$39</definedName>
    <definedName name="SAPTrigger_Лист24_Форма2_1">#N/A</definedName>
    <definedName name="SAPTrigger_Лист25_Форма1_Таб1">[1]sapactivexlhiddensheet!$N$39</definedName>
    <definedName name="SAPTrigger_Лист36_Форма4">[1]sapactivexlhiddensheet!$AU$39</definedName>
    <definedName name="SAPTrigger_Лист36_Форма41">[1]sapactivexlhiddensheet!$BL$39</definedName>
    <definedName name="SAPTrigger_Лист4_Лист4D1">#N/A</definedName>
    <definedName name="SAPTrigger_Лист6_КапиталИскл">[1]sapactivexlhiddensheet!$AI$39</definedName>
    <definedName name="SAPTrigger_Лист6_Сальдо_движ_капитала">[1]sapactivexlhiddensheet!$U$39</definedName>
    <definedName name="SAPTrigger_Лист6_Ф1Искл">[1]sapactivexlhiddensheet!$AH$39</definedName>
    <definedName name="SAPTrigger_Лист6_Форма_1_last_year">#N/A</definedName>
    <definedName name="SAPTrigger_Лист6_Форма1">[1]sapactivexlhiddensheet!$C$39</definedName>
    <definedName name="Scenario">NA()</definedName>
    <definedName name="Scenario_1">"$#ССЫЛ!.$D$5"</definedName>
    <definedName name="sgw">NA()</definedName>
    <definedName name="sgw_1">NA()</definedName>
    <definedName name="SLAV_Production">NA()</definedName>
    <definedName name="SLAV_Production_1">"$#ССЫЛ!.$E$855:$E$875"</definedName>
    <definedName name="Slavneft_Share_Russia">NA()</definedName>
    <definedName name="Slavneft_Share_Russia_1">"$#ССЫЛ!.$E$876:$E$896"</definedName>
    <definedName name="SNPZ">"$#ССЫЛ!.$E$1066:$E$1086"</definedName>
    <definedName name="SNPZ_1">"$#ССЫЛ!.$E$1066:$E$1086"</definedName>
    <definedName name="SNPZ_Uvek">NA()</definedName>
    <definedName name="SNPZ_Uvek_1">NA()</definedName>
    <definedName name="Sor">"#REF!"</definedName>
    <definedName name="Submission">"$#ССЫЛ!.$#ССЫЛ!$#ССЫЛ!"</definedName>
    <definedName name="Submission_1">"$#ССЫЛ!.$#ССЫЛ!$#ССЫЛ!"</definedName>
    <definedName name="SW_2">"#REF!"</definedName>
    <definedName name="Swc">"#REF!"</definedName>
    <definedName name="T">NA()</definedName>
    <definedName name="T_1">NA()</definedName>
    <definedName name="T_ave">"$#ССЫЛ!.$C$27"</definedName>
    <definedName name="T_ave_1">NA()</definedName>
    <definedName name="T_F">"$#ССЫЛ!.$E$27"</definedName>
    <definedName name="T_F_1">NA()</definedName>
    <definedName name="T_GIP">"#REF!"</definedName>
    <definedName name="T_GRAD1">"#REF!"</definedName>
    <definedName name="T_GRAD2">"#REF!"</definedName>
    <definedName name="T_MUD2">"#REF!"</definedName>
    <definedName name="Tbh">"$#ССЫЛ!.$C$19"</definedName>
    <definedName name="Tbh_1">NA()</definedName>
    <definedName name="Tdepth">"$#ССЫЛ!.$C$25"</definedName>
    <definedName name="Tdepth_1">NA()</definedName>
    <definedName name="TEMP2">"#REF!"</definedName>
    <definedName name="TEST_COST">"#REF!"</definedName>
    <definedName name="tgrad">"$#ССЫЛ!.$C$23"</definedName>
    <definedName name="tgrad_1">NA()</definedName>
    <definedName name="TN_FA_Capacity">NA()</definedName>
    <definedName name="TN_FA_Capacity_1">"$#ССЫЛ!.$E$687:$E$707"</definedName>
    <definedName name="TN_NA_Capacity">NA()</definedName>
    <definedName name="TN_NA_Capacity_1">"$#ССЫЛ!.$E$708:$E$728"</definedName>
    <definedName name="TN_Pipe_Inflation">NA()</definedName>
    <definedName name="TN_Pipe_Inflation_1">"$#ССЫЛ!.$E$215:$E$235"</definedName>
    <definedName name="TNK_BP_TN_Deliveries">"$#ССЫЛ!.$E$3:$E$23"</definedName>
    <definedName name="TNK_BP_TN_Deliveries_1">"$#ССЫЛ!.$E$3:$E$23"</definedName>
    <definedName name="TNKBP_Crude_Loss">NA()</definedName>
    <definedName name="TNKBP_Crude_Loss_1">"$#ССЫЛ!.$#ССЫЛ!$#ССЫЛ!:$#ССЫЛ!$#ССЫЛ!"</definedName>
    <definedName name="TNKBP_EXPORT_FA_DIR">NA()</definedName>
    <definedName name="TNKBP_EXPORT_FA_DIR_1">"$#ССЫЛ!.$E$1593:$E$1844"</definedName>
    <definedName name="TNKBP_FA_Quota">NA()</definedName>
    <definedName name="TNKBP_FA_Quota_1">"$#ССЫЛ!.$E$813:$E$833"</definedName>
    <definedName name="TNKBP_Prod_Growth">NA()</definedName>
    <definedName name="TNKBP_Prod_Growth_1">"$#ССЫЛ!.$E$729:$E$749"</definedName>
    <definedName name="TNKBP_Production">"$#ССЫЛ!.$D$3:$D$23"</definedName>
    <definedName name="TNKBP_Production_1">"$#ССЫЛ!.$D$3:$D$23"</definedName>
    <definedName name="TNKBP_Quota_Adamow">NA()</definedName>
    <definedName name="TNKBP_Quota_Adamow_1">"$#ССЫЛ!.$E$1698:$E$1718"</definedName>
    <definedName name="TNKBP_Quota_Butinge">NA()</definedName>
    <definedName name="TNKBP_Quota_Butinge_1">"$#ССЫЛ!.$E$1740:$E$1760"</definedName>
    <definedName name="TNKBP_Quota_Hungary">NA()</definedName>
    <definedName name="TNKBP_Quota_Hungary_1">"$#ССЫЛ!.$E$1719:$E$1739"</definedName>
    <definedName name="TNKBP_Quota_Lithuania">NA()</definedName>
    <definedName name="TNKBP_Quota_Lithuania_1">"$#ССЫЛ!.$E$1761:$E$1781"</definedName>
    <definedName name="TNKBP_Quota_Murmansk">NA()</definedName>
    <definedName name="TNKBP_Quota_Murmansk_1">"$#ССЫЛ!.$E$1803:$E$1823"</definedName>
    <definedName name="TNKBP_Quota_Nahodka">NA()</definedName>
    <definedName name="TNKBP_Quota_Nahodka_1">"$#ССЫЛ!.$E$1824:$E$1844"</definedName>
    <definedName name="TNKBP_Quota_Novo">NA()</definedName>
    <definedName name="TNKBP_Quota_Novo_1">"$#ССЫЛ!.$E$1593:$E$1613"</definedName>
    <definedName name="TNKBP_Quota_Odessa">NA()</definedName>
    <definedName name="TNKBP_Quota_Odessa_1">"$#ССЫЛ!.$E$1656:$E$1676"</definedName>
    <definedName name="TNKBP_Quota_other">NA()</definedName>
    <definedName name="TNKBP_Quota_other_1">"$#ССЫЛ!.$E$1845:$E$1865"</definedName>
    <definedName name="TNKBP_Quota_Primorsk">NA()</definedName>
    <definedName name="TNKBP_Quota_Primorsk_1">"$#ССЫЛ!.$E$1677:$E$1697"</definedName>
    <definedName name="TNKBP_Quota_Tuapse">NA()</definedName>
    <definedName name="TNKBP_Quota_Tuapse_1">"$#ССЫЛ!.$E$1614:$E$1634"</definedName>
    <definedName name="TNKBP_Quota_Ventspils">NA()</definedName>
    <definedName name="TNKBP_Quota_Ventspils_1">"$#ССЫЛ!.$E$1635:$E$1655"</definedName>
    <definedName name="TNKBP_Quota_Yuzhny">NA()</definedName>
    <definedName name="TNKBP_Quota_Yuzhny_1">"$#ССЫЛ!.$E$1782:$E$1802"</definedName>
    <definedName name="TNKBP_Share_Russia">NA()</definedName>
    <definedName name="TNKBP_Share_Russia_1">"$#ССЫЛ!.$E$771:$E$791"</definedName>
    <definedName name="TNKBP_TN_Crude_Loss">NA()</definedName>
    <definedName name="TNKBP_TN_Crude_Loss_1">"$#ССЫЛ!.$E$624:$E$644"</definedName>
    <definedName name="TNKBP_TN_Deliveries">NA()</definedName>
    <definedName name="TNKBP_TN_Deliveries_1">"$#ССЫЛ!.$E$750:$E$770"</definedName>
    <definedName name="TOTAL_COST_BOE">"#REF!"</definedName>
    <definedName name="Total_PayOut15">#N/A</definedName>
    <definedName name="Total_Ship">#N/A</definedName>
    <definedName name="TOTAL_WELLS">"#REF!"</definedName>
    <definedName name="TPLAT_C">"#REF!"</definedName>
    <definedName name="Tpr">NA()</definedName>
    <definedName name="Tpr_1">NA()</definedName>
    <definedName name="TRAP_PV">"#REF!"</definedName>
    <definedName name="Ts">"$#ССЫЛ!.$C$18"</definedName>
    <definedName name="Ts_1">NA()</definedName>
    <definedName name="TS_AGas_Extraction">#N/A</definedName>
    <definedName name="TS_AGas_LOU">#N/A</definedName>
    <definedName name="TS_AGas_Price">"#REF!"</definedName>
    <definedName name="TS_AGas_Production">#N/A</definedName>
    <definedName name="TS_AGas_Revenue">#N/A</definedName>
    <definedName name="TS_All_Burdens">"#REF!"</definedName>
    <definedName name="TS_All_Capex">#N/A</definedName>
    <definedName name="TS_All_Opex">#N/A</definedName>
    <definedName name="TS_All_Wells">"#REF!"</definedName>
    <definedName name="TS_BT_CF">#N/A</definedName>
    <definedName name="TS_Condensate_Extraction">#N/A</definedName>
    <definedName name="TS_Condensate_LOU">#N/A</definedName>
    <definedName name="TS_Condensate_Price">"#REF!"</definedName>
    <definedName name="TS_Condensate_Production">#N/A</definedName>
    <definedName name="TS_Condensate_Revenue">#N/A</definedName>
    <definedName name="TS_Crude_Extraction">#N/A</definedName>
    <definedName name="TS_Crude_LOU">#N/A</definedName>
    <definedName name="TS_Crude_Price">"#REF!"</definedName>
    <definedName name="TS_Crude_Production">#N/A</definedName>
    <definedName name="TS_Crude_Revenue">#N/A</definedName>
    <definedName name="TS_DCF15">#N/A</definedName>
    <definedName name="TS_Drill_Capex">#N/A</definedName>
    <definedName name="TS_EWells">"#REF!"</definedName>
    <definedName name="TS_Export_Tax">#N/A</definedName>
    <definedName name="TS_FCF">#N/A</definedName>
    <definedName name="TS_HC_Extraction">#N/A</definedName>
    <definedName name="TS_HC_Lou">#N/A</definedName>
    <definedName name="TS_HC_Price">#N/A</definedName>
    <definedName name="TS_HC_Production">#N/A</definedName>
    <definedName name="TS_HC_Revenue">#N/A</definedName>
    <definedName name="TS_Income_Tax">#N/A</definedName>
    <definedName name="TS_IWells">"#REF!"</definedName>
    <definedName name="TS_Liquid_Rate">"#REF!"</definedName>
    <definedName name="TS_Mineral_Tax">#N/A</definedName>
    <definedName name="TS_New_EWells">"#REF!"</definedName>
    <definedName name="TS_New_IWells">"#REF!"</definedName>
    <definedName name="TS_New_Wells">"#REF!"</definedName>
    <definedName name="TS_NGas_Exctraction">#N/A</definedName>
    <definedName name="TS_NGas_LOU">#N/A</definedName>
    <definedName name="TS_NGas_Price">"#REF!"</definedName>
    <definedName name="TS_NGas_Production">#N/A</definedName>
    <definedName name="TS_NGas_Revenue">#N/A</definedName>
    <definedName name="TS_Non_Drill_CAPEX">#N/A</definedName>
    <definedName name="TS_OpIncome">#N/A</definedName>
    <definedName name="TS_Property_Tax">#N/A</definedName>
    <definedName name="TS_reserves">"#REF!"</definedName>
    <definedName name="TS_Transp_Costs">#N/A</definedName>
    <definedName name="Tubing_ID">"$#ССЫЛ!.$C$16"</definedName>
    <definedName name="Tubing_ID_1">NA()</definedName>
    <definedName name="Urals_discount">NA()</definedName>
    <definedName name="Urals_discount_1">"$#ССЫЛ!.$E$47:$E$67"</definedName>
    <definedName name="Urals_Excise">NA()</definedName>
    <definedName name="Urals_Excise_1">"$#ССЫЛ!.$E$414:$E$434"</definedName>
    <definedName name="ust_06_g">NA()</definedName>
    <definedName name="ust_06_g_1">NA()</definedName>
    <definedName name="V_NTG2">"#REF!"</definedName>
    <definedName name="value">"#REF!"</definedName>
    <definedName name="VAR_GAS_OPEX">"#REF!"</definedName>
    <definedName name="VOLUME_august">"#REF!"</definedName>
    <definedName name="VOLUME_december">"#REF!"</definedName>
    <definedName name="VOLUME_november">"#REF!"</definedName>
    <definedName name="VOLUME_october">"#REF!"</definedName>
    <definedName name="VOLUME_september">"#REF!"</definedName>
    <definedName name="Vp">"#REF!"</definedName>
    <definedName name="vR_07">NA()</definedName>
    <definedName name="vR_07_1">NA()</definedName>
    <definedName name="W_DEPTH2">"#REF!"</definedName>
    <definedName name="WC">"$#ССЫЛ!.$C$5"</definedName>
    <definedName name="WC_1">NA()</definedName>
    <definedName name="WE_LabourRate">"#REF!"</definedName>
    <definedName name="WELL_COST_D">"#REF!"</definedName>
    <definedName name="WELL_COST_F">"#REF!"</definedName>
    <definedName name="WELLH_PLAT">"#REF!"</definedName>
    <definedName name="WELLS">"#REF!"</definedName>
    <definedName name="WELLS_YR">"#REF!"</definedName>
    <definedName name="WF_IRR">"#REF!"</definedName>
    <definedName name="wg">"$#ССЫЛ!.$C$14"</definedName>
    <definedName name="wg_1">NA()</definedName>
    <definedName name="Wholesale_Prices_Inflation">NA()</definedName>
    <definedName name="Wholesale_Prices_Inflation_1">"$#ССЫЛ!.$#ССЫЛ!$#ССЫЛ!:$#ССЫЛ!$#ССЫЛ!"</definedName>
    <definedName name="YIELD">"#REF!"</definedName>
    <definedName name="yield_exp">"#REF!"</definedName>
    <definedName name="YIELD2">"#REF!"</definedName>
    <definedName name="Z_2">"#REF!"</definedName>
    <definedName name="Zaikinskaya_Excise">NA()</definedName>
    <definedName name="Zaikinskaya_Excise_1">"$#ССЫЛ!.$E$456:$E$476"</definedName>
    <definedName name="zxc">#N/A</definedName>
    <definedName name="А95">#N/A</definedName>
    <definedName name="АБК_1">"#REF!"</definedName>
    <definedName name="АБК_1___0">"#REF!"</definedName>
    <definedName name="АБК_1___1">#N/A</definedName>
    <definedName name="АБК_1___10">#N/A</definedName>
    <definedName name="АБК_1___11">#N/A</definedName>
    <definedName name="АБК_1___12">#N/A</definedName>
    <definedName name="АБК_1___13">#N/A</definedName>
    <definedName name="АБК_1___14">#N/A</definedName>
    <definedName name="АБК_1___2">#N/A</definedName>
    <definedName name="АБК_1___3">#N/A</definedName>
    <definedName name="АБК_1___4">#N/A</definedName>
    <definedName name="АБК_1___5">#N/A</definedName>
    <definedName name="АБК_1___6">#N/A</definedName>
    <definedName name="АБК_1___7">#N/A</definedName>
    <definedName name="АБК_1___8">"#REF!"</definedName>
    <definedName name="АБК_1___9">#N/A</definedName>
    <definedName name="АБК_2">"#REF!"</definedName>
    <definedName name="АБК_2___0">"#REF!"</definedName>
    <definedName name="АБК_2___1">#N/A</definedName>
    <definedName name="АБК_2___10">#N/A</definedName>
    <definedName name="АБК_2___12">#N/A</definedName>
    <definedName name="АБК_2___13">#N/A</definedName>
    <definedName name="АБК_2___14">#N/A</definedName>
    <definedName name="АБК_2___2">#N/A</definedName>
    <definedName name="АБК_2___3">#N/A</definedName>
    <definedName name="АБК_2___4">#N/A</definedName>
    <definedName name="АБК_2___5">#N/A</definedName>
    <definedName name="АБК_2___6">#N/A</definedName>
    <definedName name="АБК_2___7">#N/A</definedName>
    <definedName name="АБК_2___8">"#REF!"</definedName>
    <definedName name="АБК_2___9">#N/A</definedName>
    <definedName name="АБК_4">"#REF!"</definedName>
    <definedName name="АБК_4___0">"#REF!"</definedName>
    <definedName name="АБК_4___1">#N/A</definedName>
    <definedName name="АБК_4___10">#N/A</definedName>
    <definedName name="АБК_4___12">#N/A</definedName>
    <definedName name="АБК_4___13">#N/A</definedName>
    <definedName name="АБК_4___14">#N/A</definedName>
    <definedName name="АБК_4___2">#N/A</definedName>
    <definedName name="АБК_4___3">#N/A</definedName>
    <definedName name="АБК_4___4">#N/A</definedName>
    <definedName name="АБК_4___5">#N/A</definedName>
    <definedName name="АБК_4___6">#N/A</definedName>
    <definedName name="АБК_4___7">#N/A</definedName>
    <definedName name="АБК_4___8">"#REF!"</definedName>
    <definedName name="АБК_4___9">#N/A</definedName>
    <definedName name="АЗС">"#REF!"</definedName>
    <definedName name="АЗС___0">"#REF!"</definedName>
    <definedName name="АЗС___1">#N/A</definedName>
    <definedName name="АЗС___10">#N/A</definedName>
    <definedName name="АЗС___11">#N/A</definedName>
    <definedName name="АЗС___12">#N/A</definedName>
    <definedName name="АЗС___13">#N/A</definedName>
    <definedName name="АЗС___14">#N/A</definedName>
    <definedName name="АЗС___2">#N/A</definedName>
    <definedName name="АЗС___3">#N/A</definedName>
    <definedName name="АЗС___4">#N/A</definedName>
    <definedName name="АЗС___5">#N/A</definedName>
    <definedName name="АЗС___6">#N/A</definedName>
    <definedName name="АЗС___7">#N/A</definedName>
    <definedName name="АЗС___8">"#REF!"</definedName>
    <definedName name="АЗС___9">#N/A</definedName>
    <definedName name="Актив_Пассив_с1">"#REF!"</definedName>
    <definedName name="Акциз1">#N/A</definedName>
    <definedName name="Анал_балан_с1">"#REF!"</definedName>
    <definedName name="Анализ">"#REF!"</definedName>
    <definedName name="ББ___1">#N/A</definedName>
    <definedName name="ББ___10">#N/A</definedName>
    <definedName name="ББ___11">#N/A</definedName>
    <definedName name="ББ___12">#N/A</definedName>
    <definedName name="ББ___13">#N/A</definedName>
    <definedName name="ББ___14">#N/A</definedName>
    <definedName name="ББ___2">#N/A</definedName>
    <definedName name="ББ___3">#N/A</definedName>
    <definedName name="ББ___4">#N/A</definedName>
    <definedName name="ББ___5">#N/A</definedName>
    <definedName name="ББ___6">#N/A</definedName>
    <definedName name="ББ___7">#N/A</definedName>
    <definedName name="ББ___9">#N/A</definedName>
    <definedName name="Белоруссия">#N/A</definedName>
    <definedName name="Белоруссия__Мозырь">#N/A</definedName>
    <definedName name="Белоруссия__НАФТАН">#N/A</definedName>
    <definedName name="Белоруссия__прочие">#N/A</definedName>
    <definedName name="бизнес">#N/A</definedName>
    <definedName name="бкурение">"#REF!"</definedName>
    <definedName name="благоустройство_скв">"#REF!"</definedName>
    <definedName name="благоустройство_скв___0">"#REF!"</definedName>
    <definedName name="благоустройство_скв___8">#N/A</definedName>
    <definedName name="БНГ">"#REF!"</definedName>
    <definedName name="БНГ___0">"#REF!"</definedName>
    <definedName name="БНГ___8">#N/A</definedName>
    <definedName name="Босния">#N/A</definedName>
    <definedName name="БПО">"#REF!"</definedName>
    <definedName name="БПО___0">"#REF!"</definedName>
    <definedName name="БПО___1">#N/A</definedName>
    <definedName name="БПО___10">#N/A</definedName>
    <definedName name="БПО___11">#N/A</definedName>
    <definedName name="БПО___12">#N/A</definedName>
    <definedName name="БПО___13">#N/A</definedName>
    <definedName name="БПО___14">#N/A</definedName>
    <definedName name="БПО___2">#N/A</definedName>
    <definedName name="БПО___3">#N/A</definedName>
    <definedName name="БПО___4">#N/A</definedName>
    <definedName name="БПО___5">#N/A</definedName>
    <definedName name="БПО___6">#N/A</definedName>
    <definedName name="БПО___7">#N/A</definedName>
    <definedName name="БПО___8">"#REF!"</definedName>
    <definedName name="БПО___9">#N/A</definedName>
    <definedName name="бс">#N/A</definedName>
    <definedName name="бурение">#N/A</definedName>
    <definedName name="Бутинге">#N/A</definedName>
    <definedName name="Бутинге__Броды">#N/A</definedName>
    <definedName name="Бутинге__комб.">#N/A</definedName>
    <definedName name="Бутинге__Речица">#N/A</definedName>
    <definedName name="вапро">"#REF!"</definedName>
    <definedName name="вах">"#REF!"</definedName>
    <definedName name="Венгрия">#N/A</definedName>
    <definedName name="Венгрия_контракт">#N/A</definedName>
    <definedName name="Венгрия_спот">#N/A</definedName>
    <definedName name="Венспилс__Херсон">#N/A</definedName>
    <definedName name="Вентспилс">#N/A</definedName>
    <definedName name="вертолетка">"#REF!"</definedName>
    <definedName name="вертолетка___0">"#REF!"</definedName>
    <definedName name="вертолетка___8">"#REF!"</definedName>
    <definedName name="ВЛ_6кВ">#N/A</definedName>
    <definedName name="ВЛ_6кВ___0">#N/A</definedName>
    <definedName name="ВЛ_6кВ_2">#N/A</definedName>
    <definedName name="ВЛ_6кВ_2___0">#N/A</definedName>
    <definedName name="втор">"#REF!"</definedName>
    <definedName name="второй">#N/A</definedName>
    <definedName name="Высота1">#N/A</definedName>
    <definedName name="Высота2">#N/A</definedName>
    <definedName name="Гданьск">#N/A</definedName>
    <definedName name="Германия">#N/A</definedName>
    <definedName name="гот">#N/A</definedName>
    <definedName name="ГСМ">"#REF!"</definedName>
    <definedName name="да">#N/A</definedName>
    <definedName name="дап">#N/A</definedName>
    <definedName name="дисконт">NA()</definedName>
    <definedName name="дисконт_1">NA()</definedName>
    <definedName name="до">CONCATENATE("#REF!,#REF!)")</definedName>
    <definedName name="ДОЛЛАР">#N/A</definedName>
    <definedName name="Доллар\">#N/A</definedName>
    <definedName name="Доллар_">#N/A</definedName>
    <definedName name="ДЭС">#N/A</definedName>
    <definedName name="жжэл">#N/A</definedName>
    <definedName name="завод">#N/A</definedName>
    <definedName name="завоз">"#REF!"</definedName>
    <definedName name="Заголовок_для_печати">"#REF!"</definedName>
    <definedName name="Задолж_с1">"#REF!"</definedName>
    <definedName name="ЗАТРАТЫ">"#REF!,#REF!,#REF!,#REF!,#REF!,#REF!,#REF!,#REF!,#REF!"</definedName>
    <definedName name="ЗМБ">#N/A</definedName>
    <definedName name="ЗУ_СКЖ">"#REF!"</definedName>
    <definedName name="ЗУ_СКЖ___0">"#REF!"</definedName>
    <definedName name="ЗУ_СКЖ___8">#N/A</definedName>
    <definedName name="ЗУ_Спутник">"#REF!"</definedName>
    <definedName name="ЗУ_Спутник___0">"#REF!"</definedName>
    <definedName name="ЗУ_Спутник___8">#N/A</definedName>
    <definedName name="иди">#N/A</definedName>
    <definedName name="изм.форма">"#REF!"</definedName>
    <definedName name="имя">"#REF!"</definedName>
    <definedName name="Индекс_дефлятор_для_оборудования">#N/A</definedName>
    <definedName name="Индекс_дефлятор_для_оборудования___0">#N/A</definedName>
    <definedName name="ИТ">#N/A</definedName>
    <definedName name="Итого_по_Заказчику_1">CONCATENATE("#REF!,#REF!)")</definedName>
    <definedName name="К1">"#REF!"</definedName>
    <definedName name="К1___0">"#REF!"</definedName>
    <definedName name="К1___8">"#REF!"</definedName>
    <definedName name="К2">"#REF!"</definedName>
    <definedName name="К2___0">"#REF!"</definedName>
    <definedName name="К2___8">"#REF!"</definedName>
    <definedName name="К3">"#REF!"</definedName>
    <definedName name="К3___0">"#REF!"</definedName>
    <definedName name="К3___8">"#REF!"</definedName>
    <definedName name="К4">"#REF!"</definedName>
    <definedName name="К4___0">"#REF!"</definedName>
    <definedName name="К4___8">"#REF!"</definedName>
    <definedName name="К5">"#REF!"</definedName>
    <definedName name="К5___0">"#REF!"</definedName>
    <definedName name="К5___8">"#REF!"</definedName>
    <definedName name="К6">"#REF!"</definedName>
    <definedName name="К6___0">"#REF!"</definedName>
    <definedName name="К6___8">"#REF!"</definedName>
    <definedName name="Кавказ">#N/A</definedName>
    <definedName name="Кавказ__НПЗ">#N/A</definedName>
    <definedName name="Кавказ__Танкер">#N/A</definedName>
    <definedName name="Кавказ__Тихорецкая">#N/A</definedName>
    <definedName name="Китай">#N/A</definedName>
    <definedName name="Китай__Забайкальск">#N/A</definedName>
    <definedName name="Китай__Наушки">#N/A</definedName>
    <definedName name="клм">#N/A</definedName>
    <definedName name="Код">#N/A</definedName>
    <definedName name="Код1">#N/A</definedName>
    <definedName name="компания">"#REF!"</definedName>
    <definedName name="Конденсат">"#REF!"</definedName>
    <definedName name="КоэфЗ\пл">#N/A</definedName>
    <definedName name="КоэфЗ\плОбщий">#N/A</definedName>
    <definedName name="КоэфЗ_пл">#N/A</definedName>
    <definedName name="КоэфЗ_плОбщий">#N/A</definedName>
    <definedName name="КТПН_100">"#REF!"</definedName>
    <definedName name="КТПН_100___0">"#REF!"</definedName>
    <definedName name="КТПН_100___8">#N/A</definedName>
    <definedName name="Курс">"#REF!"</definedName>
    <definedName name="л">#N/A</definedName>
    <definedName name="лджж">#N/A</definedName>
    <definedName name="лдлдл">#N/A</definedName>
    <definedName name="лдлдл___0">#N/A</definedName>
    <definedName name="лдлдл___8">#N/A</definedName>
    <definedName name="Лена">"#REF!"</definedName>
    <definedName name="лимит">#N/A</definedName>
    <definedName name="лимиты">"#REF!"</definedName>
    <definedName name="лимиты___0">"#REF!"</definedName>
    <definedName name="лимиты___8">"#REF!"</definedName>
    <definedName name="лиса">#N/A</definedName>
    <definedName name="лисичка">#N/A</definedName>
    <definedName name="Литва__МН__контракт">#N/A</definedName>
    <definedName name="Литва__МН__спот">#N/A</definedName>
    <definedName name="Литва__МН_Броды">#N/A</definedName>
    <definedName name="Литва__МН_комб.">#N/A</definedName>
    <definedName name="Литва__МН_Речица">#N/A</definedName>
    <definedName name="Литва__МН_труба">#N/A</definedName>
    <definedName name="ллдлж">#N/A</definedName>
    <definedName name="ллдлж___0">#N/A</definedName>
    <definedName name="ллдлж___8">#N/A</definedName>
    <definedName name="ляля">#N/A</definedName>
    <definedName name="мачта_освещения">"#REF!"</definedName>
    <definedName name="мачта_освещения___0">"#REF!"</definedName>
    <definedName name="мачта_освещения___8">#N/A</definedName>
    <definedName name="мб">#N/A</definedName>
    <definedName name="мбэ">#N/A</definedName>
    <definedName name="Межпромысловые_автодороги">"#REF!"</definedName>
    <definedName name="Межпромысловые_автодороги___0">"#REF!"</definedName>
    <definedName name="Межпромысловые_автодороги___5">#N/A</definedName>
    <definedName name="Межпромысловые_автодороги___6">#N/A</definedName>
    <definedName name="Межпромысловые_автодороги___7">#N/A</definedName>
    <definedName name="межпромысловые_автодороги___8">#N/A</definedName>
    <definedName name="мпро">#N/A</definedName>
    <definedName name="Мурманск">#N/A</definedName>
    <definedName name="Мурманск__НПЗ">#N/A</definedName>
    <definedName name="Мурманск__НПЗ_Витино">#N/A</definedName>
    <definedName name="мы">#N/A</definedName>
    <definedName name="НДС">"#REF!"</definedName>
    <definedName name="НДС1">#N/A</definedName>
    <definedName name="Нефть">"#REF!"</definedName>
    <definedName name="Новороссийск">#N/A</definedName>
    <definedName name="нс">"#REF!"</definedName>
    <definedName name="НУС_01">#N/A</definedName>
    <definedName name="_xlnm.Print_Area" localSheetId="1">'Прил. 9 (Финанс. отчетность)'!$A$1:$Y$373</definedName>
    <definedName name="Область_печати_ИМ">"#REF!"</definedName>
    <definedName name="обустройство_устья">"#REF!"</definedName>
    <definedName name="обустройство_устья___0">"#REF!"</definedName>
    <definedName name="обустройство_устья___8">#N/A</definedName>
    <definedName name="Объем2">#N/A</definedName>
    <definedName name="Одесса_НПЗ">#N/A</definedName>
    <definedName name="ок">#N/A</definedName>
    <definedName name="окно">#N/A</definedName>
    <definedName name="ооооо">#N/A</definedName>
    <definedName name="отгрузка">#N/A</definedName>
    <definedName name="отсыпка_внутрипромысловые_дороги">"#REF!"</definedName>
    <definedName name="отсыпка_внутрипромысловые_дороги___0">"#REF!"</definedName>
    <definedName name="отсыпка_внутрипромысловые_дороги___8">"#REF!"</definedName>
    <definedName name="отсыпка_куст">"#REF!"</definedName>
    <definedName name="отсыпка_куст___0">"#REF!"</definedName>
    <definedName name="отсыпка_куст___8">"#REF!"</definedName>
    <definedName name="отсыпка_межпромысловые_дороги">"#REF!"</definedName>
    <definedName name="отсыпка_межпромысловые_дороги___0">"#REF!"</definedName>
    <definedName name="отсыпка_межпромысловые_дороги___8">"#REF!"</definedName>
    <definedName name="отсыпка_скв">"#REF!"</definedName>
    <definedName name="отсыпка_скв___0">"#REF!"</definedName>
    <definedName name="отсыпка_скв___8">"#REF!"</definedName>
    <definedName name="отчет">"#REF!"</definedName>
    <definedName name="отчет___0">"#REF!"</definedName>
    <definedName name="отчет___8">"#REF!"</definedName>
    <definedName name="Параметры">#N/A</definedName>
    <definedName name="параметры1">#N/A</definedName>
    <definedName name="параметры2">#N/A</definedName>
    <definedName name="параметры3">#N/A</definedName>
    <definedName name="пароль">#N/A</definedName>
    <definedName name="перв">"#REF!"</definedName>
    <definedName name="первый">#N/A</definedName>
    <definedName name="Период">#N/A</definedName>
    <definedName name="подъездные_автодороги">"#REF!"</definedName>
    <definedName name="подъездные_автодороги___0">"#REF!"</definedName>
    <definedName name="подъездные_автодороги___8">#N/A</definedName>
    <definedName name="полигон">#N/A</definedName>
    <definedName name="Польша">#N/A</definedName>
    <definedName name="пор">CONCATENATE("#REF!,#REF!)")</definedName>
    <definedName name="представление_кварталы">"#REF!"</definedName>
    <definedName name="представление_кварталы___0">"#REF!"</definedName>
    <definedName name="представление_кварталы___8">"#REF!"</definedName>
    <definedName name="представление_СМР">"#REF!"</definedName>
    <definedName name="представление_СМР___0">"#REF!"</definedName>
    <definedName name="представление_СМР___8">"#REF!"</definedName>
    <definedName name="Прил.Р10с1">"#REF!"</definedName>
    <definedName name="Прил_б.п_с1">"#REF!"</definedName>
    <definedName name="Прил_б.п_с2">"#REF!"</definedName>
    <definedName name="Прил_б.п_с3">"#REF!"</definedName>
    <definedName name="Прил_б.п_с4">"#REF!"</definedName>
    <definedName name="Прил_б.п_с5">"#REF!"</definedName>
    <definedName name="Прил_б.п_с6">"#REF!"</definedName>
    <definedName name="Прил_б.п_с7">"#REF!"</definedName>
    <definedName name="Прил_б.п_с8">"#REF!"</definedName>
    <definedName name="Прил_Б2с1">"#REF!"</definedName>
    <definedName name="Приморск">#N/A</definedName>
    <definedName name="приоритеты">"#REF!"</definedName>
    <definedName name="приоритеты___0">"#REF!"</definedName>
    <definedName name="приоритеты___1">#N/A</definedName>
    <definedName name="приоритеты___10">#N/A</definedName>
    <definedName name="приоритеты___11">#N/A</definedName>
    <definedName name="приоритеты___12">#N/A</definedName>
    <definedName name="приоритеты___13">#N/A</definedName>
    <definedName name="приоритеты___14">#N/A</definedName>
    <definedName name="приоритеты___2">#N/A</definedName>
    <definedName name="приоритеты___3">#N/A</definedName>
    <definedName name="приоритеты___4">#N/A</definedName>
    <definedName name="приоритеты___5">#N/A</definedName>
    <definedName name="приоритеты___6">#N/A</definedName>
    <definedName name="приоритеты___7">#N/A</definedName>
    <definedName name="приоритеты___8">"#REF!"</definedName>
    <definedName name="приоритеты___9">#N/A</definedName>
    <definedName name="про">#N/A</definedName>
    <definedName name="прог">"#REF!"</definedName>
    <definedName name="проток">#N/A</definedName>
    <definedName name="процент">#N/A</definedName>
    <definedName name="Пункт_сдачи_нефти">"#REF!"</definedName>
    <definedName name="Пункт_сдачи_нефти___0">"#REF!"</definedName>
    <definedName name="Пункт_сдачи_нефти___1">#N/A</definedName>
    <definedName name="Пункт_сдачи_нефти___10">#N/A</definedName>
    <definedName name="Пункт_сдачи_нефти___12">#N/A</definedName>
    <definedName name="Пункт_сдачи_нефти___13">#N/A</definedName>
    <definedName name="Пункт_сдачи_нефти___14">#N/A</definedName>
    <definedName name="Пункт_сдачи_нефти___2">#N/A</definedName>
    <definedName name="Пункт_сдачи_нефти___3">#N/A</definedName>
    <definedName name="Пункт_сдачи_нефти___4">#N/A</definedName>
    <definedName name="Пункт_сдачи_нефти___5">#N/A</definedName>
    <definedName name="Пункт_сдачи_нефти___6">#N/A</definedName>
    <definedName name="Пункт_сдачи_нефти___7">#N/A</definedName>
    <definedName name="Пункт_сдачи_нефти___8">"#REF!"</definedName>
    <definedName name="Пункт_сдачи_нефти___9">#N/A</definedName>
    <definedName name="р">"#REF!"</definedName>
    <definedName name="р.12Труд1">#N/A</definedName>
    <definedName name="р___0">"#REF!"</definedName>
    <definedName name="р___8">"#REF!"</definedName>
    <definedName name="Разд_10с1">"#REF!"</definedName>
    <definedName name="Разд_10с2">"#REF!"</definedName>
    <definedName name="Разд_10с3">"#REF!"</definedName>
    <definedName name="Разд_Б.опасн_с1">"#REF!"</definedName>
    <definedName name="Разд11_с1">"#REF!"</definedName>
    <definedName name="Разд11_с2">"#REF!"</definedName>
    <definedName name="Разд12_с1">"#REF!"</definedName>
    <definedName name="Разд8_1с1">"#REF!"</definedName>
    <definedName name="Разд8_1с2">"#REF!"</definedName>
    <definedName name="Разд8с1">"#REF!"</definedName>
    <definedName name="Разд8с2">"#REF!"</definedName>
    <definedName name="Разд8с3">"#REF!"</definedName>
    <definedName name="Разд9_1с1">"#REF!"</definedName>
    <definedName name="Разд9_1с2">"#REF!"</definedName>
    <definedName name="Разд9_1с3">"#REF!"</definedName>
    <definedName name="Разд9_1с4">"#REF!"</definedName>
    <definedName name="Разд9_2с1">"#REF!"</definedName>
    <definedName name="Разд9_2с2">"#REF!"</definedName>
    <definedName name="Разд9_2с3">"#REF!"</definedName>
    <definedName name="Разд9_2с4">"#REF!"</definedName>
    <definedName name="Разд9_2с5">"#REF!"</definedName>
    <definedName name="Разд9_2с6">"#REF!"</definedName>
    <definedName name="Разд9_3с1">"#REF!"</definedName>
    <definedName name="Разд9_3с2">"#REF!"</definedName>
    <definedName name="Разд9_3с3">"#REF!"</definedName>
    <definedName name="Разд9_3с4">"#REF!"</definedName>
    <definedName name="Разд9_3с5">"#REF!"</definedName>
    <definedName name="раздел">#N/A</definedName>
    <definedName name="разднл">#N/A</definedName>
    <definedName name="Расх.сч.приб_с1">"#REF!"</definedName>
    <definedName name="Расх.сч.приб_с2">"#REF!"</definedName>
    <definedName name="Расч.Бюдж_1c1">"#REF!"</definedName>
    <definedName name="Расч.Бюдж_1c2">"#REF!"</definedName>
    <definedName name="Расч.Бюдж_1c3">"#REF!"</definedName>
    <definedName name="Расч.Бюдж_2c1">"#REF!"</definedName>
    <definedName name="Расч.Бюдж_2c2">"#REF!"</definedName>
    <definedName name="Расч.Бюдж_2c3">"#REF!"</definedName>
    <definedName name="рената">"#REF!"</definedName>
    <definedName name="розп">#N/A</definedName>
    <definedName name="рол">#N/A</definedName>
    <definedName name="Рядность">#N/A</definedName>
    <definedName name="с1">"#REF!"</definedName>
    <definedName name="С17">"#REF!"</definedName>
    <definedName name="с2">"#REF!"</definedName>
    <definedName name="с3">"#REF!"</definedName>
    <definedName name="с401">"#REF!"</definedName>
    <definedName name="С7">"#REF!"</definedName>
    <definedName name="света">#N/A</definedName>
    <definedName name="светы">#N/A</definedName>
    <definedName name="сдн">#N/A</definedName>
    <definedName name="Сербия">#N/A</definedName>
    <definedName name="система_телемеханики_РС">"#REF!"</definedName>
    <definedName name="система_телемеханики_РС___0">"#REF!"</definedName>
    <definedName name="система_телемеханики_РС___8">#N/A</definedName>
    <definedName name="Скважины">NA()</definedName>
    <definedName name="Скважины_1">NA()</definedName>
    <definedName name="скиба">"#REF!"</definedName>
    <definedName name="Скорость">#N/A</definedName>
    <definedName name="Словакия">#N/A</definedName>
    <definedName name="Словакия_контракт">#N/A</definedName>
    <definedName name="Словакия_спот">#N/A</definedName>
    <definedName name="СМР_георешетка">#N/A</definedName>
    <definedName name="СНГ">#N/A</definedName>
    <definedName name="срок">"#REF!"</definedName>
    <definedName name="ссспро">#N/A</definedName>
    <definedName name="Стоимость_геотекстиля">#N/A</definedName>
    <definedName name="Стоимость_укладки_геотекстиля">#N/A</definedName>
    <definedName name="Сторон">#N/A</definedName>
    <definedName name="суд">#N/A</definedName>
    <definedName name="Схема">#N/A</definedName>
    <definedName name="Текст1_Щелкнуть">#N/A</definedName>
    <definedName name="ТК">#N/A</definedName>
    <definedName name="ТН">#N/A</definedName>
    <definedName name="трейдер">#N/A</definedName>
    <definedName name="трет">"#REF!"</definedName>
    <definedName name="третий">#N/A</definedName>
    <definedName name="тру">CONCATENATE("#REF!,#REF!)")</definedName>
    <definedName name="труд">#N/A</definedName>
    <definedName name="ты">"#REF!"</definedName>
    <definedName name="тэп">#N/A</definedName>
    <definedName name="у">"#REF!"</definedName>
    <definedName name="укладка_бордюра">#N/A</definedName>
    <definedName name="укладка_плиты">#N/A</definedName>
    <definedName name="Украина">#N/A</definedName>
    <definedName name="Украина__Галичина">#N/A</definedName>
    <definedName name="Украина__прочие">#N/A</definedName>
    <definedName name="УПТОК">"#REF!"</definedName>
    <definedName name="УПТОК___0">"#REF!"</definedName>
    <definedName name="УПТОК___1">#N/A</definedName>
    <definedName name="УПТОК___10">#N/A</definedName>
    <definedName name="УПТОК___11">#N/A</definedName>
    <definedName name="УПТОК___12">#N/A</definedName>
    <definedName name="УПТОК___13">#N/A</definedName>
    <definedName name="УПТОК___14">#N/A</definedName>
    <definedName name="УПТОК___2">#N/A</definedName>
    <definedName name="УПТОК___3">#N/A</definedName>
    <definedName name="УПТОК___4">#N/A</definedName>
    <definedName name="УПТОК___5">#N/A</definedName>
    <definedName name="УПТОК___6">#N/A</definedName>
    <definedName name="УПТОК___7">#N/A</definedName>
    <definedName name="УПТОК___8">"#REF!"</definedName>
    <definedName name="УПТОК___9">#N/A</definedName>
    <definedName name="Установка_переработки_нефти">"#REF!"</definedName>
    <definedName name="Установка_переработки_нефти___0">"#REF!"</definedName>
    <definedName name="Установка_переработки_нефти___1">#N/A</definedName>
    <definedName name="Установка_переработки_нефти___10">#N/A</definedName>
    <definedName name="Установка_переработки_нефти___11">#N/A</definedName>
    <definedName name="Установка_переработки_нефти___12">#N/A</definedName>
    <definedName name="Установка_переработки_нефти___13">#N/A</definedName>
    <definedName name="Установка_переработки_нефти___14">#N/A</definedName>
    <definedName name="Установка_переработки_нефти___2">#N/A</definedName>
    <definedName name="Установка_переработки_нефти___3">#N/A</definedName>
    <definedName name="Установка_переработки_нефти___4">#N/A</definedName>
    <definedName name="Установка_переработки_нефти___5">#N/A</definedName>
    <definedName name="Установка_переработки_нефти___6">#N/A</definedName>
    <definedName name="Установка_переработки_нефти___7">#N/A</definedName>
    <definedName name="Установка_переработки_нефти___8">"#REF!"</definedName>
    <definedName name="Установка_переработки_нефти___9">#N/A</definedName>
    <definedName name="Установка_подготовки_нефти">"#REF!"</definedName>
    <definedName name="Установка_подготовки_нефти___0">"#REF!"</definedName>
    <definedName name="Установка_подготовки_нефти___1">#N/A</definedName>
    <definedName name="Установка_подготовки_нефти___10">#N/A</definedName>
    <definedName name="Установка_подготовки_нефти___12">#N/A</definedName>
    <definedName name="Установка_подготовки_нефти___13">#N/A</definedName>
    <definedName name="Установка_подготовки_нефти___14">#N/A</definedName>
    <definedName name="Установка_подготовки_нефти___2">#N/A</definedName>
    <definedName name="Установка_подготовки_нефти___3">#N/A</definedName>
    <definedName name="Установка_подготовки_нефти___4">#N/A</definedName>
    <definedName name="Установка_подготовки_нефти___5">#N/A</definedName>
    <definedName name="Установка_подготовки_нефти___6">#N/A</definedName>
    <definedName name="Установка_подготовки_нефти___7">#N/A</definedName>
    <definedName name="Установка_подготовки_нефти___8">"#REF!"</definedName>
    <definedName name="Установка_подготовки_нефти___9">#N/A</definedName>
    <definedName name="утв.">"#REF!"</definedName>
    <definedName name="утв.___0">"#REF!"</definedName>
    <definedName name="утв.___8">"#REF!"</definedName>
    <definedName name="ФГ">#N/A</definedName>
    <definedName name="Феодосия__Броды">#N/A</definedName>
    <definedName name="Феодосия__НПЗ">#N/A</definedName>
    <definedName name="Феодосия__Тихорецкая">#N/A</definedName>
    <definedName name="Феодосия__Херсон">#N/A</definedName>
    <definedName name="Феодоссия">#N/A</definedName>
    <definedName name="ффва">#N/A</definedName>
    <definedName name="ффф">#N/A</definedName>
    <definedName name="фыв">"#REF!"</definedName>
    <definedName name="фыва">#N/A</definedName>
    <definedName name="Хорватия">#N/A</definedName>
    <definedName name="Цех_по_ремонту_ЭПУ">"#REF!"</definedName>
    <definedName name="Цех_по_ремонту_ЭПУ___0">"#REF!"</definedName>
    <definedName name="Цех_по_ремонту_ЭПУ___1">#N/A</definedName>
    <definedName name="Цех_по_ремонту_ЭПУ___10">#N/A</definedName>
    <definedName name="Цех_по_ремонту_ЭПУ___11">#N/A</definedName>
    <definedName name="Цех_по_ремонту_ЭПУ___12">#N/A</definedName>
    <definedName name="Цех_по_ремонту_ЭПУ___13">#N/A</definedName>
    <definedName name="Цех_по_ремонту_ЭПУ___14">#N/A</definedName>
    <definedName name="Цех_по_ремонту_ЭПУ___2">#N/A</definedName>
    <definedName name="Цех_по_ремонту_ЭПУ___3">#N/A</definedName>
    <definedName name="Цех_по_ремонту_ЭПУ___4">#N/A</definedName>
    <definedName name="Цех_по_ремонту_ЭПУ___5">#N/A</definedName>
    <definedName name="Цех_по_ремонту_ЭПУ___6">#N/A</definedName>
    <definedName name="Цех_по_ремонту_ЭПУ___7">#N/A</definedName>
    <definedName name="Цех_по_ремонту_ЭПУ___8">"#REF!"</definedName>
    <definedName name="Цех_по_ремонту_ЭПУ___9">#N/A</definedName>
    <definedName name="четв">"#REF!"</definedName>
    <definedName name="четвертый">#N/A</definedName>
    <definedName name="Чехия">#N/A</definedName>
    <definedName name="Ширина">#N/A</definedName>
    <definedName name="Ширина1">#N/A</definedName>
    <definedName name="шлло">#N/A</definedName>
    <definedName name="ыва">#N/A</definedName>
    <definedName name="ЭкспортПошлина1">#N/A</definedName>
    <definedName name="эл.">"#REF!"</definedName>
    <definedName name="эээ">"#REF!"</definedName>
    <definedName name="ЮКОС">#N/A</definedName>
    <definedName name="ЮНГ">#N/A</definedName>
    <definedName name="я">#N/A</definedName>
    <definedName name="яяяя">"#REF!"</definedName>
  </definedNames>
  <calcPr calcId="145621"/>
</workbook>
</file>

<file path=xl/calcChain.xml><?xml version="1.0" encoding="utf-8"?>
<calcChain xmlns="http://schemas.openxmlformats.org/spreadsheetml/2006/main">
  <c r="M159" i="1" l="1"/>
  <c r="L159" i="1"/>
  <c r="K159" i="1"/>
  <c r="J159" i="1"/>
  <c r="I159" i="1"/>
  <c r="H159" i="1"/>
  <c r="G159" i="1"/>
  <c r="F159" i="1"/>
  <c r="G189" i="1" l="1"/>
  <c r="D161" i="1" l="1"/>
  <c r="E161" i="1"/>
  <c r="F56" i="1"/>
  <c r="G56" i="1"/>
  <c r="H56" i="1"/>
  <c r="I56" i="1"/>
  <c r="J56" i="1"/>
  <c r="K56" i="1"/>
  <c r="L56" i="1"/>
  <c r="M56" i="1"/>
  <c r="F55" i="1"/>
  <c r="G55" i="1"/>
  <c r="H55" i="1"/>
  <c r="I55" i="1"/>
  <c r="J55" i="1"/>
  <c r="K55" i="1"/>
  <c r="L55" i="1"/>
  <c r="M55" i="1"/>
  <c r="F189" i="1" l="1"/>
  <c r="H189" i="1"/>
  <c r="J189" i="1"/>
  <c r="L189" i="1"/>
  <c r="M189" i="1"/>
  <c r="K189" i="1"/>
  <c r="I189" i="1"/>
  <c r="F190" i="1"/>
  <c r="G190" i="1"/>
  <c r="H190" i="1"/>
  <c r="I190" i="1"/>
  <c r="J190" i="1"/>
  <c r="K190" i="1"/>
  <c r="L190" i="1"/>
  <c r="M190" i="1"/>
  <c r="M373" i="1"/>
  <c r="L373" i="1"/>
  <c r="K373" i="1"/>
  <c r="J373" i="1"/>
  <c r="I373" i="1"/>
  <c r="H373" i="1"/>
  <c r="M372" i="1"/>
  <c r="L372" i="1"/>
  <c r="K372" i="1"/>
  <c r="J372" i="1"/>
  <c r="I372" i="1"/>
  <c r="H372" i="1"/>
  <c r="G373" i="1"/>
  <c r="G372" i="1"/>
  <c r="F373" i="1"/>
  <c r="F372" i="1"/>
  <c r="E149" i="1"/>
  <c r="D149" i="1"/>
  <c r="E148" i="1"/>
  <c r="E147" i="1" s="1"/>
  <c r="D148" i="1"/>
  <c r="D147" i="1" s="1"/>
  <c r="M147" i="1"/>
  <c r="L147" i="1"/>
  <c r="K147" i="1"/>
  <c r="J147" i="1"/>
  <c r="I147" i="1"/>
  <c r="H147" i="1"/>
  <c r="G147" i="1"/>
  <c r="F147" i="1"/>
  <c r="D270" i="1" l="1"/>
  <c r="D269" i="1"/>
  <c r="E343" i="1"/>
  <c r="D343" i="1"/>
  <c r="M297" i="1"/>
  <c r="L297" i="1"/>
  <c r="K297" i="1"/>
  <c r="J297" i="1"/>
  <c r="I297" i="1"/>
  <c r="H297" i="1"/>
  <c r="G297" i="1"/>
  <c r="F297" i="1"/>
  <c r="M294" i="1"/>
  <c r="L294" i="1"/>
  <c r="K294" i="1"/>
  <c r="J294" i="1"/>
  <c r="I294" i="1"/>
  <c r="H294" i="1"/>
  <c r="G294" i="1"/>
  <c r="F294" i="1"/>
  <c r="M291" i="1"/>
  <c r="L291" i="1"/>
  <c r="K291" i="1"/>
  <c r="J291" i="1"/>
  <c r="I291" i="1"/>
  <c r="H291" i="1"/>
  <c r="G291" i="1"/>
  <c r="F291" i="1"/>
  <c r="M288" i="1"/>
  <c r="L288" i="1"/>
  <c r="K288" i="1"/>
  <c r="J288" i="1"/>
  <c r="I288" i="1"/>
  <c r="H288" i="1"/>
  <c r="G288" i="1"/>
  <c r="F288" i="1"/>
  <c r="M285" i="1"/>
  <c r="L285" i="1"/>
  <c r="K285" i="1"/>
  <c r="J285" i="1"/>
  <c r="I285" i="1"/>
  <c r="H285" i="1"/>
  <c r="G285" i="1"/>
  <c r="F285" i="1"/>
  <c r="M281" i="1"/>
  <c r="L281" i="1"/>
  <c r="K281" i="1"/>
  <c r="J281" i="1"/>
  <c r="I281" i="1"/>
  <c r="H281" i="1"/>
  <c r="G281" i="1"/>
  <c r="F281" i="1"/>
  <c r="M278" i="1"/>
  <c r="L278" i="1"/>
  <c r="K278" i="1"/>
  <c r="J278" i="1"/>
  <c r="I278" i="1"/>
  <c r="H278" i="1"/>
  <c r="G278" i="1"/>
  <c r="F278" i="1"/>
  <c r="M274" i="1"/>
  <c r="L274" i="1"/>
  <c r="K274" i="1"/>
  <c r="J274" i="1"/>
  <c r="I274" i="1"/>
  <c r="H274" i="1"/>
  <c r="G274" i="1"/>
  <c r="F274" i="1"/>
  <c r="M271" i="1"/>
  <c r="L271" i="1"/>
  <c r="K271" i="1"/>
  <c r="J271" i="1"/>
  <c r="I271" i="1"/>
  <c r="H271" i="1"/>
  <c r="G271" i="1"/>
  <c r="F271" i="1"/>
  <c r="M268" i="1" l="1"/>
  <c r="L268" i="1"/>
  <c r="K268" i="1"/>
  <c r="J268" i="1"/>
  <c r="I268" i="1"/>
  <c r="H268" i="1"/>
  <c r="M267" i="1"/>
  <c r="L267" i="1"/>
  <c r="K267" i="1"/>
  <c r="J267" i="1"/>
  <c r="I267" i="1"/>
  <c r="H267" i="1"/>
  <c r="F268" i="1"/>
  <c r="F267" i="1"/>
  <c r="M233" i="1"/>
  <c r="L233" i="1"/>
  <c r="K233" i="1"/>
  <c r="J233" i="1"/>
  <c r="I233" i="1"/>
  <c r="H233" i="1"/>
  <c r="F233" i="1"/>
  <c r="M230" i="1"/>
  <c r="L230" i="1"/>
  <c r="K230" i="1"/>
  <c r="J230" i="1"/>
  <c r="I230" i="1"/>
  <c r="H230" i="1"/>
  <c r="F230" i="1"/>
  <c r="M54" i="1"/>
  <c r="L54" i="1"/>
  <c r="I54" i="1"/>
  <c r="H54" i="1"/>
  <c r="K54" i="1"/>
  <c r="J54" i="1"/>
  <c r="M188" i="1"/>
  <c r="K188" i="1"/>
  <c r="J188" i="1"/>
  <c r="I188" i="1"/>
  <c r="L188" i="1"/>
  <c r="H188" i="1"/>
  <c r="F188" i="1"/>
  <c r="M302" i="1"/>
  <c r="L302" i="1"/>
  <c r="K302" i="1"/>
  <c r="J302" i="1"/>
  <c r="I302" i="1"/>
  <c r="H302" i="1"/>
  <c r="M301" i="1"/>
  <c r="L301" i="1"/>
  <c r="L300" i="1" s="1"/>
  <c r="K301" i="1"/>
  <c r="J301" i="1"/>
  <c r="J300" i="1" s="1"/>
  <c r="I301" i="1"/>
  <c r="H301" i="1"/>
  <c r="F302" i="1"/>
  <c r="F301" i="1"/>
  <c r="F300" i="1" s="1"/>
  <c r="M284" i="1"/>
  <c r="L284" i="1"/>
  <c r="K284" i="1"/>
  <c r="J284" i="1"/>
  <c r="I284" i="1"/>
  <c r="H284" i="1"/>
  <c r="F284" i="1"/>
  <c r="M277" i="1"/>
  <c r="L277" i="1"/>
  <c r="K277" i="1"/>
  <c r="J277" i="1"/>
  <c r="I277" i="1"/>
  <c r="H277" i="1"/>
  <c r="F277" i="1"/>
  <c r="E299" i="1"/>
  <c r="D299" i="1"/>
  <c r="E298" i="1"/>
  <c r="D298" i="1"/>
  <c r="E296" i="1"/>
  <c r="D296" i="1"/>
  <c r="E295" i="1"/>
  <c r="D295" i="1"/>
  <c r="E293" i="1"/>
  <c r="D293" i="1"/>
  <c r="E292" i="1"/>
  <c r="D292" i="1"/>
  <c r="E290" i="1"/>
  <c r="D290" i="1"/>
  <c r="E289" i="1"/>
  <c r="D289" i="1"/>
  <c r="E287" i="1"/>
  <c r="D287" i="1"/>
  <c r="E286" i="1"/>
  <c r="D286" i="1"/>
  <c r="E283" i="1"/>
  <c r="D283" i="1"/>
  <c r="E282" i="1"/>
  <c r="D282" i="1"/>
  <c r="E280" i="1"/>
  <c r="D280" i="1"/>
  <c r="E279" i="1"/>
  <c r="D279" i="1"/>
  <c r="E276" i="1"/>
  <c r="D276" i="1"/>
  <c r="E275" i="1"/>
  <c r="D275" i="1"/>
  <c r="E273" i="1"/>
  <c r="D273" i="1"/>
  <c r="E272" i="1"/>
  <c r="D272" i="1"/>
  <c r="E262" i="1"/>
  <c r="D262" i="1"/>
  <c r="E261" i="1"/>
  <c r="D261" i="1"/>
  <c r="E259" i="1"/>
  <c r="D259" i="1"/>
  <c r="E258" i="1"/>
  <c r="D258" i="1"/>
  <c r="E256" i="1"/>
  <c r="D256" i="1"/>
  <c r="E255" i="1"/>
  <c r="D255" i="1"/>
  <c r="E250" i="1"/>
  <c r="D250" i="1"/>
  <c r="E249" i="1"/>
  <c r="D249" i="1"/>
  <c r="E247" i="1"/>
  <c r="D247" i="1"/>
  <c r="E246" i="1"/>
  <c r="D246" i="1"/>
  <c r="E244" i="1"/>
  <c r="D244" i="1"/>
  <c r="E243" i="1"/>
  <c r="D243" i="1"/>
  <c r="E241" i="1"/>
  <c r="D241" i="1"/>
  <c r="E240" i="1"/>
  <c r="D240" i="1"/>
  <c r="E238" i="1"/>
  <c r="D238" i="1"/>
  <c r="E237" i="1"/>
  <c r="D237" i="1"/>
  <c r="E235" i="1"/>
  <c r="D235" i="1"/>
  <c r="E234" i="1"/>
  <c r="D234" i="1"/>
  <c r="D232" i="1"/>
  <c r="D231" i="1"/>
  <c r="M253" i="1"/>
  <c r="L253" i="1"/>
  <c r="K253" i="1"/>
  <c r="J253" i="1"/>
  <c r="I253" i="1"/>
  <c r="H253" i="1"/>
  <c r="M252" i="1"/>
  <c r="L252" i="1"/>
  <c r="K252" i="1"/>
  <c r="J252" i="1"/>
  <c r="I252" i="1"/>
  <c r="H252" i="1"/>
  <c r="F253" i="1"/>
  <c r="F252" i="1"/>
  <c r="M226" i="1"/>
  <c r="M265" i="1" s="1"/>
  <c r="M221" i="1" s="1"/>
  <c r="L226" i="1"/>
  <c r="M225" i="1"/>
  <c r="L225" i="1"/>
  <c r="K226" i="1"/>
  <c r="K265" i="1" s="1"/>
  <c r="J226" i="1"/>
  <c r="J265" i="1" s="1"/>
  <c r="K225" i="1"/>
  <c r="K264" i="1" s="1"/>
  <c r="K263" i="1" s="1"/>
  <c r="J225" i="1"/>
  <c r="J264" i="1" s="1"/>
  <c r="J263" i="1" s="1"/>
  <c r="I226" i="1"/>
  <c r="I265" i="1" s="1"/>
  <c r="H226" i="1"/>
  <c r="I225" i="1"/>
  <c r="H225" i="1"/>
  <c r="F226" i="1"/>
  <c r="F265" i="1" s="1"/>
  <c r="F225" i="1"/>
  <c r="D229" i="1"/>
  <c r="D228" i="1"/>
  <c r="H264" i="1" l="1"/>
  <c r="H263" i="1" s="1"/>
  <c r="L264" i="1"/>
  <c r="L263" i="1" s="1"/>
  <c r="M264" i="1"/>
  <c r="M263" i="1" s="1"/>
  <c r="I264" i="1"/>
  <c r="I263" i="1" s="1"/>
  <c r="F264" i="1"/>
  <c r="F263" i="1" s="1"/>
  <c r="H265" i="1"/>
  <c r="H221" i="1" s="1"/>
  <c r="L265" i="1"/>
  <c r="L221" i="1" s="1"/>
  <c r="J221" i="1"/>
  <c r="F221" i="1"/>
  <c r="I221" i="1"/>
  <c r="K221" i="1"/>
  <c r="F54" i="1"/>
  <c r="K300" i="1"/>
  <c r="H300" i="1"/>
  <c r="M300" i="1"/>
  <c r="L220" i="1"/>
  <c r="F220" i="1"/>
  <c r="K220" i="1"/>
  <c r="J220" i="1"/>
  <c r="I300" i="1"/>
  <c r="G226" i="1"/>
  <c r="G225" i="1"/>
  <c r="J371" i="1"/>
  <c r="E370" i="1"/>
  <c r="D370" i="1"/>
  <c r="E369" i="1"/>
  <c r="E368" i="1" s="1"/>
  <c r="D369" i="1"/>
  <c r="D368" i="1" s="1"/>
  <c r="M368" i="1"/>
  <c r="L368" i="1"/>
  <c r="K368" i="1"/>
  <c r="J368" i="1"/>
  <c r="I368" i="1"/>
  <c r="H368" i="1"/>
  <c r="G368" i="1"/>
  <c r="F368" i="1"/>
  <c r="E367" i="1"/>
  <c r="D367" i="1"/>
  <c r="E366" i="1"/>
  <c r="E365" i="1" s="1"/>
  <c r="D366" i="1"/>
  <c r="D365" i="1" s="1"/>
  <c r="M365" i="1"/>
  <c r="L365" i="1"/>
  <c r="K365" i="1"/>
  <c r="J365" i="1"/>
  <c r="I365" i="1"/>
  <c r="H365" i="1"/>
  <c r="G365" i="1"/>
  <c r="F365" i="1"/>
  <c r="F371" i="1"/>
  <c r="G371" i="1"/>
  <c r="H371" i="1"/>
  <c r="I371" i="1"/>
  <c r="K371" i="1"/>
  <c r="L371" i="1"/>
  <c r="M371" i="1"/>
  <c r="H220" i="1" l="1"/>
  <c r="M220" i="1"/>
  <c r="I220" i="1"/>
  <c r="D226" i="1"/>
  <c r="D225" i="1"/>
  <c r="E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J248" i="1"/>
  <c r="I248" i="1"/>
  <c r="H248" i="1"/>
  <c r="G248" i="1"/>
  <c r="F248" i="1"/>
  <c r="D248" i="1"/>
  <c r="E239" i="1"/>
  <c r="Y239" i="1"/>
  <c r="X239" i="1"/>
  <c r="W239" i="1"/>
  <c r="V239" i="1"/>
  <c r="U239" i="1"/>
  <c r="T239" i="1"/>
  <c r="S239" i="1"/>
  <c r="R239" i="1"/>
  <c r="Q239" i="1"/>
  <c r="P239" i="1"/>
  <c r="O239" i="1"/>
  <c r="N239" i="1"/>
  <c r="M239" i="1"/>
  <c r="L239" i="1"/>
  <c r="K239" i="1"/>
  <c r="J239" i="1"/>
  <c r="I239" i="1"/>
  <c r="H239" i="1"/>
  <c r="G239" i="1"/>
  <c r="F239" i="1"/>
  <c r="D239" i="1"/>
  <c r="E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J242" i="1"/>
  <c r="I242" i="1"/>
  <c r="H242" i="1"/>
  <c r="G242" i="1"/>
  <c r="F242" i="1"/>
  <c r="D242" i="1"/>
  <c r="E245" i="1"/>
  <c r="Y245" i="1"/>
  <c r="X245" i="1"/>
  <c r="W245" i="1"/>
  <c r="V245" i="1"/>
  <c r="U245" i="1"/>
  <c r="T245" i="1"/>
  <c r="S245" i="1"/>
  <c r="R245" i="1"/>
  <c r="Q245" i="1"/>
  <c r="P245" i="1"/>
  <c r="O245" i="1"/>
  <c r="N245" i="1"/>
  <c r="M245" i="1"/>
  <c r="L245" i="1"/>
  <c r="K245" i="1"/>
  <c r="J245" i="1"/>
  <c r="I245" i="1"/>
  <c r="H245" i="1"/>
  <c r="G245" i="1"/>
  <c r="F245" i="1"/>
  <c r="D245" i="1"/>
  <c r="G302" i="1"/>
  <c r="G301" i="1"/>
  <c r="D302" i="1"/>
  <c r="D301" i="1"/>
  <c r="G277" i="1"/>
  <c r="G284" i="1"/>
  <c r="D284" i="1"/>
  <c r="D277" i="1"/>
  <c r="E284" i="1"/>
  <c r="E288" i="1"/>
  <c r="D288" i="1"/>
  <c r="D285" i="1"/>
  <c r="E281" i="1"/>
  <c r="D281" i="1"/>
  <c r="E278" i="1"/>
  <c r="D278" i="1"/>
  <c r="G268" i="1"/>
  <c r="G267" i="1"/>
  <c r="D274" i="1"/>
  <c r="D271" i="1"/>
  <c r="D268" i="1"/>
  <c r="D267" i="1"/>
  <c r="E274" i="1"/>
  <c r="E271" i="1"/>
  <c r="E270" i="1"/>
  <c r="E269" i="1"/>
  <c r="E267" i="1" s="1"/>
  <c r="G300" i="1" l="1"/>
  <c r="D300" i="1"/>
  <c r="E277" i="1"/>
  <c r="E268" i="1"/>
  <c r="E285" i="1"/>
  <c r="M60" i="1"/>
  <c r="M164" i="1" s="1"/>
  <c r="L60" i="1"/>
  <c r="L164" i="1" s="1"/>
  <c r="M59" i="1"/>
  <c r="L59" i="1"/>
  <c r="L163" i="1" s="1"/>
  <c r="K60" i="1"/>
  <c r="K164" i="1" s="1"/>
  <c r="J60" i="1"/>
  <c r="J164" i="1" s="1"/>
  <c r="K59" i="1"/>
  <c r="J59" i="1"/>
  <c r="J163" i="1" s="1"/>
  <c r="I60" i="1"/>
  <c r="I164" i="1" s="1"/>
  <c r="H60" i="1"/>
  <c r="H164" i="1" s="1"/>
  <c r="I59" i="1"/>
  <c r="H59" i="1"/>
  <c r="H163" i="1" s="1"/>
  <c r="G60" i="1"/>
  <c r="G164" i="1" s="1"/>
  <c r="F60" i="1"/>
  <c r="F164" i="1" s="1"/>
  <c r="G59" i="1"/>
  <c r="G163" i="1" s="1"/>
  <c r="F59" i="1"/>
  <c r="F163" i="1" s="1"/>
  <c r="M76" i="1"/>
  <c r="L76" i="1"/>
  <c r="M73" i="1"/>
  <c r="L73" i="1"/>
  <c r="M70" i="1"/>
  <c r="L70" i="1"/>
  <c r="M64" i="1"/>
  <c r="L64" i="1"/>
  <c r="M67" i="1"/>
  <c r="L67" i="1"/>
  <c r="M61" i="1"/>
  <c r="L61" i="1"/>
  <c r="K76" i="1"/>
  <c r="J76" i="1"/>
  <c r="K73" i="1"/>
  <c r="J73" i="1"/>
  <c r="K70" i="1"/>
  <c r="J70" i="1"/>
  <c r="K67" i="1"/>
  <c r="J67" i="1"/>
  <c r="K64" i="1"/>
  <c r="J64" i="1"/>
  <c r="K61" i="1"/>
  <c r="J61" i="1"/>
  <c r="I76" i="1"/>
  <c r="H76" i="1"/>
  <c r="I73" i="1"/>
  <c r="H73" i="1"/>
  <c r="I70" i="1"/>
  <c r="H70" i="1"/>
  <c r="I67" i="1"/>
  <c r="H67" i="1"/>
  <c r="I64" i="1"/>
  <c r="H64" i="1"/>
  <c r="I61" i="1"/>
  <c r="H61" i="1"/>
  <c r="E78" i="1"/>
  <c r="D78" i="1"/>
  <c r="E77" i="1"/>
  <c r="E76" i="1" s="1"/>
  <c r="D77" i="1"/>
  <c r="D76" i="1" s="1"/>
  <c r="G76" i="1"/>
  <c r="F76" i="1"/>
  <c r="E75" i="1"/>
  <c r="D75" i="1"/>
  <c r="E74" i="1"/>
  <c r="D74" i="1"/>
  <c r="D73" i="1" s="1"/>
  <c r="G73" i="1"/>
  <c r="F73" i="1"/>
  <c r="E73" i="1"/>
  <c r="E72" i="1"/>
  <c r="D72" i="1"/>
  <c r="E71" i="1"/>
  <c r="E70" i="1" s="1"/>
  <c r="D71" i="1"/>
  <c r="D70" i="1" s="1"/>
  <c r="G70" i="1"/>
  <c r="F70" i="1"/>
  <c r="E69" i="1"/>
  <c r="D69" i="1"/>
  <c r="E68" i="1"/>
  <c r="D68" i="1"/>
  <c r="D67" i="1" s="1"/>
  <c r="G67" i="1"/>
  <c r="F67" i="1"/>
  <c r="E67" i="1"/>
  <c r="E66" i="1"/>
  <c r="D66" i="1"/>
  <c r="E65" i="1"/>
  <c r="E64" i="1" s="1"/>
  <c r="D65" i="1"/>
  <c r="D64" i="1" s="1"/>
  <c r="G64" i="1"/>
  <c r="F64" i="1"/>
  <c r="E63" i="1"/>
  <c r="D63" i="1"/>
  <c r="E62" i="1"/>
  <c r="E61" i="1" s="1"/>
  <c r="D62" i="1"/>
  <c r="D61" i="1" s="1"/>
  <c r="G61" i="1"/>
  <c r="F61" i="1"/>
  <c r="F79" i="1"/>
  <c r="G79" i="1"/>
  <c r="H79" i="1"/>
  <c r="I79" i="1"/>
  <c r="J79" i="1"/>
  <c r="K79" i="1"/>
  <c r="L79" i="1"/>
  <c r="M79" i="1"/>
  <c r="D80" i="1"/>
  <c r="D79" i="1" s="1"/>
  <c r="E80" i="1"/>
  <c r="E79" i="1" s="1"/>
  <c r="D81" i="1"/>
  <c r="E81" i="1"/>
  <c r="F82" i="1"/>
  <c r="G82" i="1"/>
  <c r="H82" i="1"/>
  <c r="I82" i="1"/>
  <c r="J82" i="1"/>
  <c r="K82" i="1"/>
  <c r="L82" i="1"/>
  <c r="M82" i="1"/>
  <c r="D83" i="1"/>
  <c r="D82" i="1" s="1"/>
  <c r="E83" i="1"/>
  <c r="E82" i="1" s="1"/>
  <c r="D84" i="1"/>
  <c r="E84" i="1"/>
  <c r="F85" i="1"/>
  <c r="G85" i="1"/>
  <c r="H85" i="1"/>
  <c r="I85" i="1"/>
  <c r="J85" i="1"/>
  <c r="K85" i="1"/>
  <c r="L85" i="1"/>
  <c r="M85" i="1"/>
  <c r="D86" i="1"/>
  <c r="D85" i="1" s="1"/>
  <c r="E86" i="1"/>
  <c r="E85" i="1" s="1"/>
  <c r="D87" i="1"/>
  <c r="E87" i="1"/>
  <c r="F88" i="1"/>
  <c r="G88" i="1"/>
  <c r="H88" i="1"/>
  <c r="I88" i="1"/>
  <c r="J88" i="1"/>
  <c r="K88" i="1"/>
  <c r="L88" i="1"/>
  <c r="M88" i="1"/>
  <c r="D89" i="1"/>
  <c r="D88" i="1" s="1"/>
  <c r="E89" i="1"/>
  <c r="E88" i="1" s="1"/>
  <c r="D90" i="1"/>
  <c r="E90" i="1"/>
  <c r="F91" i="1"/>
  <c r="G91" i="1"/>
  <c r="H91" i="1"/>
  <c r="I91" i="1"/>
  <c r="J91" i="1"/>
  <c r="K91" i="1"/>
  <c r="L91" i="1"/>
  <c r="M91" i="1"/>
  <c r="D92" i="1"/>
  <c r="D91" i="1" s="1"/>
  <c r="E92" i="1"/>
  <c r="E91" i="1" s="1"/>
  <c r="M251" i="1"/>
  <c r="I251" i="1"/>
  <c r="M337" i="1"/>
  <c r="L337" i="1"/>
  <c r="M336" i="1"/>
  <c r="L336" i="1"/>
  <c r="L335" i="1" s="1"/>
  <c r="K337" i="1"/>
  <c r="J337" i="1"/>
  <c r="K336" i="1"/>
  <c r="J336" i="1"/>
  <c r="J335" i="1" s="1"/>
  <c r="I337" i="1"/>
  <c r="H337" i="1"/>
  <c r="I336" i="1"/>
  <c r="H336" i="1"/>
  <c r="H335" i="1" s="1"/>
  <c r="G337" i="1"/>
  <c r="F337" i="1"/>
  <c r="G336" i="1"/>
  <c r="F336" i="1"/>
  <c r="F335" i="1" s="1"/>
  <c r="G316" i="1"/>
  <c r="G310" i="1" s="1"/>
  <c r="G352" i="1" s="1"/>
  <c r="F316" i="1"/>
  <c r="F310" i="1" s="1"/>
  <c r="F352" i="1" s="1"/>
  <c r="G315" i="1"/>
  <c r="G309" i="1" s="1"/>
  <c r="F315" i="1"/>
  <c r="F309" i="1" s="1"/>
  <c r="I316" i="1"/>
  <c r="I310" i="1" s="1"/>
  <c r="I352" i="1" s="1"/>
  <c r="H316" i="1"/>
  <c r="H310" i="1" s="1"/>
  <c r="H352" i="1" s="1"/>
  <c r="I315" i="1"/>
  <c r="I309" i="1" s="1"/>
  <c r="H315" i="1"/>
  <c r="H309" i="1" s="1"/>
  <c r="K316" i="1"/>
  <c r="K310" i="1" s="1"/>
  <c r="K352" i="1" s="1"/>
  <c r="K305" i="1" s="1"/>
  <c r="J316" i="1"/>
  <c r="J310" i="1" s="1"/>
  <c r="J352" i="1" s="1"/>
  <c r="K315" i="1"/>
  <c r="K309" i="1" s="1"/>
  <c r="J315" i="1"/>
  <c r="J309" i="1" s="1"/>
  <c r="M316" i="1"/>
  <c r="M310" i="1" s="1"/>
  <c r="M352" i="1" s="1"/>
  <c r="M305" i="1" s="1"/>
  <c r="L316" i="1"/>
  <c r="L310" i="1" s="1"/>
  <c r="L352" i="1" s="1"/>
  <c r="M315" i="1"/>
  <c r="M309" i="1" s="1"/>
  <c r="L315" i="1"/>
  <c r="L309" i="1" s="1"/>
  <c r="G197" i="1"/>
  <c r="G218" i="1" s="1"/>
  <c r="F197" i="1"/>
  <c r="F218" i="1" s="1"/>
  <c r="G196" i="1"/>
  <c r="G217" i="1" s="1"/>
  <c r="F196" i="1"/>
  <c r="F195" i="1" s="1"/>
  <c r="I197" i="1"/>
  <c r="I218" i="1" s="1"/>
  <c r="H197" i="1"/>
  <c r="H218" i="1" s="1"/>
  <c r="I196" i="1"/>
  <c r="I217" i="1" s="1"/>
  <c r="H196" i="1"/>
  <c r="H217" i="1" s="1"/>
  <c r="K197" i="1"/>
  <c r="K218" i="1" s="1"/>
  <c r="J197" i="1"/>
  <c r="J218" i="1" s="1"/>
  <c r="K196" i="1"/>
  <c r="K195" i="1" s="1"/>
  <c r="J196" i="1"/>
  <c r="J195" i="1" s="1"/>
  <c r="M197" i="1"/>
  <c r="M218" i="1" s="1"/>
  <c r="L197" i="1"/>
  <c r="L218" i="1" s="1"/>
  <c r="M196" i="1"/>
  <c r="M217" i="1" s="1"/>
  <c r="L196" i="1"/>
  <c r="L217" i="1" s="1"/>
  <c r="F198" i="1"/>
  <c r="G198" i="1"/>
  <c r="H198" i="1"/>
  <c r="I198" i="1"/>
  <c r="J198" i="1"/>
  <c r="K198" i="1"/>
  <c r="L198" i="1"/>
  <c r="M198" i="1"/>
  <c r="D199" i="1"/>
  <c r="D198" i="1" s="1"/>
  <c r="E199" i="1"/>
  <c r="E198" i="1" s="1"/>
  <c r="D200" i="1"/>
  <c r="E200" i="1"/>
  <c r="F201" i="1"/>
  <c r="G201" i="1"/>
  <c r="H201" i="1"/>
  <c r="I201" i="1"/>
  <c r="J201" i="1"/>
  <c r="K201" i="1"/>
  <c r="L201" i="1"/>
  <c r="M201" i="1"/>
  <c r="D202" i="1"/>
  <c r="D201" i="1" s="1"/>
  <c r="E202" i="1"/>
  <c r="E201" i="1" s="1"/>
  <c r="D203" i="1"/>
  <c r="E203" i="1"/>
  <c r="F204" i="1"/>
  <c r="G204" i="1"/>
  <c r="H204" i="1"/>
  <c r="I204" i="1"/>
  <c r="J204" i="1"/>
  <c r="K204" i="1"/>
  <c r="L204" i="1"/>
  <c r="M204" i="1"/>
  <c r="D205" i="1"/>
  <c r="D204" i="1" s="1"/>
  <c r="E205" i="1"/>
  <c r="E204" i="1" s="1"/>
  <c r="D206" i="1"/>
  <c r="E206" i="1"/>
  <c r="D291" i="1"/>
  <c r="D294" i="1"/>
  <c r="E363" i="1"/>
  <c r="D363" i="1"/>
  <c r="E362" i="1"/>
  <c r="E361" i="1" s="1"/>
  <c r="D362" i="1"/>
  <c r="D361" i="1" s="1"/>
  <c r="M361" i="1"/>
  <c r="L361" i="1"/>
  <c r="K361" i="1"/>
  <c r="J361" i="1"/>
  <c r="I361" i="1"/>
  <c r="H361" i="1"/>
  <c r="G361" i="1"/>
  <c r="F361" i="1"/>
  <c r="E322" i="1"/>
  <c r="D322" i="1"/>
  <c r="E321" i="1"/>
  <c r="E320" i="1" s="1"/>
  <c r="D321" i="1"/>
  <c r="D320" i="1" s="1"/>
  <c r="M320" i="1"/>
  <c r="L320" i="1"/>
  <c r="K320" i="1"/>
  <c r="J320" i="1"/>
  <c r="I320" i="1"/>
  <c r="H320" i="1"/>
  <c r="G320" i="1"/>
  <c r="F320" i="1"/>
  <c r="G54" i="1"/>
  <c r="G253" i="1"/>
  <c r="G252" i="1"/>
  <c r="G264" i="1" s="1"/>
  <c r="D253" i="1"/>
  <c r="D252" i="1"/>
  <c r="D251" i="1" s="1"/>
  <c r="J224" i="1"/>
  <c r="H224" i="1"/>
  <c r="D224" i="1"/>
  <c r="I195" i="1"/>
  <c r="E184" i="1"/>
  <c r="D184" i="1"/>
  <c r="E183" i="1"/>
  <c r="E182" i="1" s="1"/>
  <c r="D183" i="1"/>
  <c r="D182" i="1" s="1"/>
  <c r="M182" i="1"/>
  <c r="L182" i="1"/>
  <c r="K182" i="1"/>
  <c r="J182" i="1"/>
  <c r="I182" i="1"/>
  <c r="H182" i="1"/>
  <c r="G182" i="1"/>
  <c r="F182" i="1"/>
  <c r="E181" i="1"/>
  <c r="D181" i="1"/>
  <c r="E180" i="1"/>
  <c r="E179" i="1" s="1"/>
  <c r="D180" i="1"/>
  <c r="D179" i="1" s="1"/>
  <c r="M179" i="1"/>
  <c r="L179" i="1"/>
  <c r="K179" i="1"/>
  <c r="J179" i="1"/>
  <c r="I179" i="1"/>
  <c r="H179" i="1"/>
  <c r="G179" i="1"/>
  <c r="F179" i="1"/>
  <c r="D151" i="1"/>
  <c r="E155" i="1"/>
  <c r="D155" i="1"/>
  <c r="E154" i="1"/>
  <c r="E153" i="1" s="1"/>
  <c r="D154" i="1"/>
  <c r="D153" i="1" s="1"/>
  <c r="M153" i="1"/>
  <c r="L153" i="1"/>
  <c r="K153" i="1"/>
  <c r="J153" i="1"/>
  <c r="I153" i="1"/>
  <c r="H153" i="1"/>
  <c r="G153" i="1"/>
  <c r="F153" i="1"/>
  <c r="E136" i="1"/>
  <c r="D136" i="1"/>
  <c r="E135" i="1"/>
  <c r="E134" i="1" s="1"/>
  <c r="D135" i="1"/>
  <c r="D134" i="1" s="1"/>
  <c r="M134" i="1"/>
  <c r="L134" i="1"/>
  <c r="K134" i="1"/>
  <c r="J134" i="1"/>
  <c r="I134" i="1"/>
  <c r="H134" i="1"/>
  <c r="G134" i="1"/>
  <c r="F134" i="1"/>
  <c r="M58" i="1"/>
  <c r="K58" i="1"/>
  <c r="I58" i="1"/>
  <c r="G58" i="1"/>
  <c r="E50" i="1"/>
  <c r="D50" i="1"/>
  <c r="E49" i="1"/>
  <c r="E48" i="1" s="1"/>
  <c r="D49" i="1"/>
  <c r="D48" i="1" s="1"/>
  <c r="M48" i="1"/>
  <c r="L48" i="1"/>
  <c r="K48" i="1"/>
  <c r="J48" i="1"/>
  <c r="I48" i="1"/>
  <c r="H48" i="1"/>
  <c r="G48" i="1"/>
  <c r="F48" i="1"/>
  <c r="E38" i="1"/>
  <c r="D38" i="1"/>
  <c r="E37" i="1"/>
  <c r="E36" i="1" s="1"/>
  <c r="D37" i="1"/>
  <c r="D36" i="1" s="1"/>
  <c r="M36" i="1"/>
  <c r="L36" i="1"/>
  <c r="K36" i="1"/>
  <c r="J36" i="1"/>
  <c r="I36" i="1"/>
  <c r="H36" i="1"/>
  <c r="G36" i="1"/>
  <c r="F36" i="1"/>
  <c r="E260" i="1"/>
  <c r="E257" i="1"/>
  <c r="E254" i="1"/>
  <c r="E236" i="1"/>
  <c r="M260" i="1"/>
  <c r="L260" i="1"/>
  <c r="K260" i="1"/>
  <c r="J260" i="1"/>
  <c r="I260" i="1"/>
  <c r="H260" i="1"/>
  <c r="G260" i="1"/>
  <c r="F260" i="1"/>
  <c r="D260" i="1"/>
  <c r="M257" i="1"/>
  <c r="L257" i="1"/>
  <c r="K257" i="1"/>
  <c r="J257" i="1"/>
  <c r="I257" i="1"/>
  <c r="H257" i="1"/>
  <c r="G257" i="1"/>
  <c r="F257" i="1"/>
  <c r="D257" i="1"/>
  <c r="M254" i="1"/>
  <c r="L254" i="1"/>
  <c r="K254" i="1"/>
  <c r="J254" i="1"/>
  <c r="I254" i="1"/>
  <c r="H254" i="1"/>
  <c r="G254" i="1"/>
  <c r="F254" i="1"/>
  <c r="D254" i="1"/>
  <c r="E297" i="1"/>
  <c r="E294" i="1"/>
  <c r="E302" i="1"/>
  <c r="E291" i="1"/>
  <c r="D297" i="1"/>
  <c r="Y236" i="1"/>
  <c r="X236" i="1"/>
  <c r="W236" i="1"/>
  <c r="V236" i="1"/>
  <c r="U236" i="1"/>
  <c r="T236" i="1"/>
  <c r="S236" i="1"/>
  <c r="R236" i="1"/>
  <c r="Q236" i="1"/>
  <c r="P236" i="1"/>
  <c r="O236" i="1"/>
  <c r="N236" i="1"/>
  <c r="M236" i="1"/>
  <c r="L236" i="1"/>
  <c r="K236" i="1"/>
  <c r="J236" i="1"/>
  <c r="I236" i="1"/>
  <c r="H236" i="1"/>
  <c r="G236" i="1"/>
  <c r="F236" i="1"/>
  <c r="D236" i="1"/>
  <c r="J311" i="1"/>
  <c r="M45" i="1"/>
  <c r="E346" i="1"/>
  <c r="D346" i="1"/>
  <c r="E345" i="1"/>
  <c r="E344" i="1" s="1"/>
  <c r="D345" i="1"/>
  <c r="D344" i="1" s="1"/>
  <c r="M344" i="1"/>
  <c r="L344" i="1"/>
  <c r="K344" i="1"/>
  <c r="J344" i="1"/>
  <c r="I344" i="1"/>
  <c r="H344" i="1"/>
  <c r="G344" i="1"/>
  <c r="F344" i="1"/>
  <c r="F15" i="1"/>
  <c r="G15" i="1"/>
  <c r="H15" i="1"/>
  <c r="I15" i="1"/>
  <c r="J15" i="1"/>
  <c r="K15" i="1"/>
  <c r="L15" i="1"/>
  <c r="M15" i="1"/>
  <c r="D16" i="1"/>
  <c r="E16" i="1"/>
  <c r="D17" i="1"/>
  <c r="E17" i="1"/>
  <c r="F18" i="1"/>
  <c r="G18" i="1"/>
  <c r="H18" i="1"/>
  <c r="I18" i="1"/>
  <c r="J18" i="1"/>
  <c r="K18" i="1"/>
  <c r="L18" i="1"/>
  <c r="M18" i="1"/>
  <c r="D19" i="1"/>
  <c r="D18" i="1" s="1"/>
  <c r="E19" i="1"/>
  <c r="E18" i="1" s="1"/>
  <c r="D20" i="1"/>
  <c r="E20" i="1"/>
  <c r="F21" i="1"/>
  <c r="G21" i="1"/>
  <c r="H21" i="1"/>
  <c r="I21" i="1"/>
  <c r="J21" i="1"/>
  <c r="K21" i="1"/>
  <c r="L21" i="1"/>
  <c r="M21" i="1"/>
  <c r="D22" i="1"/>
  <c r="D21" i="1" s="1"/>
  <c r="E22" i="1"/>
  <c r="E21" i="1" s="1"/>
  <c r="D23" i="1"/>
  <c r="E23" i="1"/>
  <c r="F24" i="1"/>
  <c r="G24" i="1"/>
  <c r="H24" i="1"/>
  <c r="I24" i="1"/>
  <c r="J24" i="1"/>
  <c r="K24" i="1"/>
  <c r="L24" i="1"/>
  <c r="M24" i="1"/>
  <c r="D25" i="1"/>
  <c r="D24" i="1" s="1"/>
  <c r="E25" i="1"/>
  <c r="E24" i="1" s="1"/>
  <c r="D26" i="1"/>
  <c r="E26" i="1"/>
  <c r="F27" i="1"/>
  <c r="G27" i="1"/>
  <c r="H27" i="1"/>
  <c r="I27" i="1"/>
  <c r="J27" i="1"/>
  <c r="K27" i="1"/>
  <c r="L27" i="1"/>
  <c r="M27" i="1"/>
  <c r="D28" i="1"/>
  <c r="D27" i="1" s="1"/>
  <c r="E28" i="1"/>
  <c r="E27" i="1" s="1"/>
  <c r="D29" i="1"/>
  <c r="E29" i="1"/>
  <c r="F30" i="1"/>
  <c r="G30" i="1"/>
  <c r="H30" i="1"/>
  <c r="I30" i="1"/>
  <c r="J30" i="1"/>
  <c r="K30" i="1"/>
  <c r="L30" i="1"/>
  <c r="M30" i="1"/>
  <c r="D31" i="1"/>
  <c r="E31" i="1"/>
  <c r="E30" i="1" s="1"/>
  <c r="D32" i="1"/>
  <c r="E32" i="1"/>
  <c r="F33" i="1"/>
  <c r="G33" i="1"/>
  <c r="H33" i="1"/>
  <c r="I33" i="1"/>
  <c r="J33" i="1"/>
  <c r="K33" i="1"/>
  <c r="L33" i="1"/>
  <c r="M33" i="1"/>
  <c r="D34" i="1"/>
  <c r="D33" i="1" s="1"/>
  <c r="E34" i="1"/>
  <c r="E33" i="1" s="1"/>
  <c r="D35" i="1"/>
  <c r="E35" i="1"/>
  <c r="F39" i="1"/>
  <c r="G39" i="1"/>
  <c r="H39" i="1"/>
  <c r="I39" i="1"/>
  <c r="J39" i="1"/>
  <c r="K39" i="1"/>
  <c r="L39" i="1"/>
  <c r="M39" i="1"/>
  <c r="D40" i="1"/>
  <c r="D39" i="1" s="1"/>
  <c r="E40" i="1"/>
  <c r="E39" i="1" s="1"/>
  <c r="D41" i="1"/>
  <c r="E41" i="1"/>
  <c r="F42" i="1"/>
  <c r="G42" i="1"/>
  <c r="H42" i="1"/>
  <c r="I42" i="1"/>
  <c r="J42" i="1"/>
  <c r="K42" i="1"/>
  <c r="L42" i="1"/>
  <c r="M42" i="1"/>
  <c r="D43" i="1"/>
  <c r="D42" i="1" s="1"/>
  <c r="E43" i="1"/>
  <c r="E42" i="1" s="1"/>
  <c r="D44" i="1"/>
  <c r="E44" i="1"/>
  <c r="F45" i="1"/>
  <c r="G45" i="1"/>
  <c r="H45" i="1"/>
  <c r="I45" i="1"/>
  <c r="J45" i="1"/>
  <c r="K45" i="1"/>
  <c r="L45" i="1"/>
  <c r="D46" i="1"/>
  <c r="D45" i="1" s="1"/>
  <c r="E46" i="1"/>
  <c r="E45" i="1" s="1"/>
  <c r="D47" i="1"/>
  <c r="E47" i="1"/>
  <c r="F51" i="1"/>
  <c r="G51" i="1"/>
  <c r="H51" i="1"/>
  <c r="I51" i="1"/>
  <c r="J51" i="1"/>
  <c r="K51" i="1"/>
  <c r="L51" i="1"/>
  <c r="M51" i="1"/>
  <c r="D52" i="1"/>
  <c r="D51" i="1" s="1"/>
  <c r="E52" i="1"/>
  <c r="E51" i="1" s="1"/>
  <c r="D53" i="1"/>
  <c r="E53" i="1"/>
  <c r="D93" i="1"/>
  <c r="E93" i="1"/>
  <c r="F94" i="1"/>
  <c r="G94" i="1"/>
  <c r="H94" i="1"/>
  <c r="I94" i="1"/>
  <c r="J94" i="1"/>
  <c r="K94" i="1"/>
  <c r="L94" i="1"/>
  <c r="M94" i="1"/>
  <c r="D95" i="1"/>
  <c r="D94" i="1" s="1"/>
  <c r="E95" i="1"/>
  <c r="E94" i="1" s="1"/>
  <c r="D96" i="1"/>
  <c r="E96" i="1"/>
  <c r="F97" i="1"/>
  <c r="G97" i="1"/>
  <c r="H97" i="1"/>
  <c r="I97" i="1"/>
  <c r="J97" i="1"/>
  <c r="K97" i="1"/>
  <c r="L97" i="1"/>
  <c r="M97" i="1"/>
  <c r="D98" i="1"/>
  <c r="D97" i="1" s="1"/>
  <c r="E98" i="1"/>
  <c r="E97" i="1" s="1"/>
  <c r="D99" i="1"/>
  <c r="E99" i="1"/>
  <c r="F101" i="1"/>
  <c r="G101" i="1"/>
  <c r="H101" i="1"/>
  <c r="I101" i="1"/>
  <c r="J101" i="1"/>
  <c r="K101" i="1"/>
  <c r="L101" i="1"/>
  <c r="M101" i="1"/>
  <c r="D102" i="1"/>
  <c r="D101" i="1" s="1"/>
  <c r="E102" i="1"/>
  <c r="E101" i="1" s="1"/>
  <c r="D103" i="1"/>
  <c r="E103" i="1"/>
  <c r="F104" i="1"/>
  <c r="G104" i="1"/>
  <c r="H104" i="1"/>
  <c r="I104" i="1"/>
  <c r="J104" i="1"/>
  <c r="K104" i="1"/>
  <c r="L104" i="1"/>
  <c r="M104" i="1"/>
  <c r="D105" i="1"/>
  <c r="D104" i="1" s="1"/>
  <c r="E105" i="1"/>
  <c r="E104" i="1" s="1"/>
  <c r="D106" i="1"/>
  <c r="E106" i="1"/>
  <c r="F107" i="1"/>
  <c r="G107" i="1"/>
  <c r="H107" i="1"/>
  <c r="I107" i="1"/>
  <c r="J107" i="1"/>
  <c r="K107" i="1"/>
  <c r="L107" i="1"/>
  <c r="M107" i="1"/>
  <c r="D108" i="1"/>
  <c r="D107" i="1" s="1"/>
  <c r="E108" i="1"/>
  <c r="E107" i="1" s="1"/>
  <c r="D109" i="1"/>
  <c r="E109" i="1"/>
  <c r="F110" i="1"/>
  <c r="G110" i="1"/>
  <c r="H110" i="1"/>
  <c r="I110" i="1"/>
  <c r="J110" i="1"/>
  <c r="K110" i="1"/>
  <c r="L110" i="1"/>
  <c r="M110" i="1"/>
  <c r="D111" i="1"/>
  <c r="D110" i="1" s="1"/>
  <c r="E111" i="1"/>
  <c r="E110" i="1" s="1"/>
  <c r="D112" i="1"/>
  <c r="E112" i="1"/>
  <c r="F113" i="1"/>
  <c r="G113" i="1"/>
  <c r="H113" i="1"/>
  <c r="I113" i="1"/>
  <c r="J113" i="1"/>
  <c r="K113" i="1"/>
  <c r="L113" i="1"/>
  <c r="M113" i="1"/>
  <c r="D114" i="1"/>
  <c r="D113" i="1" s="1"/>
  <c r="E114" i="1"/>
  <c r="E113" i="1" s="1"/>
  <c r="D115" i="1"/>
  <c r="E115" i="1"/>
  <c r="F116" i="1"/>
  <c r="G116" i="1"/>
  <c r="H116" i="1"/>
  <c r="I116" i="1"/>
  <c r="J116" i="1"/>
  <c r="K116" i="1"/>
  <c r="L116" i="1"/>
  <c r="M116" i="1"/>
  <c r="D117" i="1"/>
  <c r="D116" i="1" s="1"/>
  <c r="E117" i="1"/>
  <c r="E116" i="1" s="1"/>
  <c r="D118" i="1"/>
  <c r="E118" i="1"/>
  <c r="F119" i="1"/>
  <c r="G119" i="1"/>
  <c r="H119" i="1"/>
  <c r="I119" i="1"/>
  <c r="J119" i="1"/>
  <c r="K119" i="1"/>
  <c r="L119" i="1"/>
  <c r="M119" i="1"/>
  <c r="D120" i="1"/>
  <c r="D119" i="1" s="1"/>
  <c r="E120" i="1"/>
  <c r="E119" i="1" s="1"/>
  <c r="D121" i="1"/>
  <c r="E121" i="1"/>
  <c r="F122" i="1"/>
  <c r="G122" i="1"/>
  <c r="H122" i="1"/>
  <c r="I122" i="1"/>
  <c r="J122" i="1"/>
  <c r="K122" i="1"/>
  <c r="L122" i="1"/>
  <c r="M122" i="1"/>
  <c r="D123" i="1"/>
  <c r="D122" i="1" s="1"/>
  <c r="E123" i="1"/>
  <c r="E122" i="1" s="1"/>
  <c r="D124" i="1"/>
  <c r="E124" i="1"/>
  <c r="F125" i="1"/>
  <c r="G125" i="1"/>
  <c r="H125" i="1"/>
  <c r="I125" i="1"/>
  <c r="J125" i="1"/>
  <c r="K125" i="1"/>
  <c r="L125" i="1"/>
  <c r="M125" i="1"/>
  <c r="D126" i="1"/>
  <c r="D125" i="1" s="1"/>
  <c r="E126" i="1"/>
  <c r="E125" i="1" s="1"/>
  <c r="D127" i="1"/>
  <c r="E127" i="1"/>
  <c r="F128" i="1"/>
  <c r="G128" i="1"/>
  <c r="H128" i="1"/>
  <c r="I128" i="1"/>
  <c r="J128" i="1"/>
  <c r="K128" i="1"/>
  <c r="L128" i="1"/>
  <c r="M128" i="1"/>
  <c r="D129" i="1"/>
  <c r="D128" i="1" s="1"/>
  <c r="E129" i="1"/>
  <c r="E128" i="1" s="1"/>
  <c r="D130" i="1"/>
  <c r="E130" i="1"/>
  <c r="F131" i="1"/>
  <c r="G131" i="1"/>
  <c r="H131" i="1"/>
  <c r="I131" i="1"/>
  <c r="J131" i="1"/>
  <c r="K131" i="1"/>
  <c r="L131" i="1"/>
  <c r="M131" i="1"/>
  <c r="D132" i="1"/>
  <c r="D131" i="1" s="1"/>
  <c r="E132" i="1"/>
  <c r="E131" i="1" s="1"/>
  <c r="D133" i="1"/>
  <c r="E133" i="1"/>
  <c r="F144" i="1"/>
  <c r="G144" i="1"/>
  <c r="H144" i="1"/>
  <c r="I144" i="1"/>
  <c r="J144" i="1"/>
  <c r="K144" i="1"/>
  <c r="L144" i="1"/>
  <c r="M144" i="1"/>
  <c r="D145" i="1"/>
  <c r="D144" i="1" s="1"/>
  <c r="E145" i="1"/>
  <c r="E144" i="1" s="1"/>
  <c r="D146" i="1"/>
  <c r="E146" i="1"/>
  <c r="F138" i="1"/>
  <c r="G138" i="1"/>
  <c r="H138" i="1"/>
  <c r="I138" i="1"/>
  <c r="J138" i="1"/>
  <c r="K138" i="1"/>
  <c r="L138" i="1"/>
  <c r="M138" i="1"/>
  <c r="D139" i="1"/>
  <c r="D138" i="1" s="1"/>
  <c r="E139" i="1"/>
  <c r="E138" i="1" s="1"/>
  <c r="D140" i="1"/>
  <c r="E140" i="1"/>
  <c r="F141" i="1"/>
  <c r="G141" i="1"/>
  <c r="H141" i="1"/>
  <c r="I141" i="1"/>
  <c r="J141" i="1"/>
  <c r="K141" i="1"/>
  <c r="L141" i="1"/>
  <c r="M141" i="1"/>
  <c r="D142" i="1"/>
  <c r="D141" i="1" s="1"/>
  <c r="E142" i="1"/>
  <c r="E141" i="1" s="1"/>
  <c r="D143" i="1"/>
  <c r="E143" i="1"/>
  <c r="F150" i="1"/>
  <c r="G150" i="1"/>
  <c r="H150" i="1"/>
  <c r="I150" i="1"/>
  <c r="J150" i="1"/>
  <c r="K150" i="1"/>
  <c r="L150" i="1"/>
  <c r="M150" i="1"/>
  <c r="D150" i="1"/>
  <c r="E151" i="1"/>
  <c r="E150" i="1" s="1"/>
  <c r="D152" i="1"/>
  <c r="E152" i="1"/>
  <c r="F156" i="1"/>
  <c r="G156" i="1"/>
  <c r="H156" i="1"/>
  <c r="I156" i="1"/>
  <c r="J156" i="1"/>
  <c r="K156" i="1"/>
  <c r="L156" i="1"/>
  <c r="M156" i="1"/>
  <c r="D157" i="1"/>
  <c r="D156" i="1" s="1"/>
  <c r="E157" i="1"/>
  <c r="E156" i="1" s="1"/>
  <c r="D158" i="1"/>
  <c r="E158" i="1"/>
  <c r="D160" i="1"/>
  <c r="D159" i="1" s="1"/>
  <c r="E160" i="1"/>
  <c r="E159" i="1" s="1"/>
  <c r="G162" i="1"/>
  <c r="F170" i="1"/>
  <c r="G170" i="1"/>
  <c r="H170" i="1"/>
  <c r="I170" i="1"/>
  <c r="J170" i="1"/>
  <c r="K170" i="1"/>
  <c r="L170" i="1"/>
  <c r="M170" i="1"/>
  <c r="D171" i="1"/>
  <c r="E171" i="1"/>
  <c r="D172" i="1"/>
  <c r="E172" i="1"/>
  <c r="F173" i="1"/>
  <c r="G173" i="1"/>
  <c r="H173" i="1"/>
  <c r="I173" i="1"/>
  <c r="J173" i="1"/>
  <c r="K173" i="1"/>
  <c r="L173" i="1"/>
  <c r="M173" i="1"/>
  <c r="D174" i="1"/>
  <c r="D173" i="1" s="1"/>
  <c r="E174" i="1"/>
  <c r="E173" i="1" s="1"/>
  <c r="D175" i="1"/>
  <c r="E175" i="1"/>
  <c r="F176" i="1"/>
  <c r="G176" i="1"/>
  <c r="H176" i="1"/>
  <c r="I176" i="1"/>
  <c r="J176" i="1"/>
  <c r="K176" i="1"/>
  <c r="L176" i="1"/>
  <c r="M176" i="1"/>
  <c r="D177" i="1"/>
  <c r="D176" i="1" s="1"/>
  <c r="E177" i="1"/>
  <c r="E176" i="1" s="1"/>
  <c r="D178" i="1"/>
  <c r="E178" i="1"/>
  <c r="F185" i="1"/>
  <c r="G185" i="1"/>
  <c r="H185" i="1"/>
  <c r="I185" i="1"/>
  <c r="J185" i="1"/>
  <c r="K185" i="1"/>
  <c r="L185" i="1"/>
  <c r="M185" i="1"/>
  <c r="D186" i="1"/>
  <c r="D185" i="1" s="1"/>
  <c r="E186" i="1"/>
  <c r="E185" i="1" s="1"/>
  <c r="D187" i="1"/>
  <c r="E187" i="1"/>
  <c r="G188" i="1"/>
  <c r="F192" i="1"/>
  <c r="G192" i="1"/>
  <c r="H192" i="1"/>
  <c r="I192" i="1"/>
  <c r="J192" i="1"/>
  <c r="K192" i="1"/>
  <c r="L192" i="1"/>
  <c r="M192" i="1"/>
  <c r="D193" i="1"/>
  <c r="D192" i="1" s="1"/>
  <c r="E193" i="1"/>
  <c r="D194" i="1"/>
  <c r="E194" i="1"/>
  <c r="F207" i="1"/>
  <c r="G207" i="1"/>
  <c r="H207" i="1"/>
  <c r="I207" i="1"/>
  <c r="J207" i="1"/>
  <c r="K207" i="1"/>
  <c r="L207" i="1"/>
  <c r="M207" i="1"/>
  <c r="D208" i="1"/>
  <c r="D207" i="1" s="1"/>
  <c r="E208" i="1"/>
  <c r="E207" i="1" s="1"/>
  <c r="D209" i="1"/>
  <c r="E209" i="1"/>
  <c r="F210" i="1"/>
  <c r="G210" i="1"/>
  <c r="H210" i="1"/>
  <c r="I210" i="1"/>
  <c r="J210" i="1"/>
  <c r="K210" i="1"/>
  <c r="L210" i="1"/>
  <c r="M210" i="1"/>
  <c r="D211" i="1"/>
  <c r="D210" i="1" s="1"/>
  <c r="E211" i="1"/>
  <c r="E210" i="1" s="1"/>
  <c r="D212" i="1"/>
  <c r="E212" i="1"/>
  <c r="F213" i="1"/>
  <c r="G213" i="1"/>
  <c r="H213" i="1"/>
  <c r="I213" i="1"/>
  <c r="J213" i="1"/>
  <c r="K213" i="1"/>
  <c r="L213" i="1"/>
  <c r="M213" i="1"/>
  <c r="D214" i="1"/>
  <c r="D213" i="1" s="1"/>
  <c r="E214" i="1"/>
  <c r="E213" i="1" s="1"/>
  <c r="D215" i="1"/>
  <c r="E215" i="1"/>
  <c r="G227" i="1"/>
  <c r="H227" i="1"/>
  <c r="I227" i="1"/>
  <c r="J227" i="1"/>
  <c r="K227" i="1"/>
  <c r="L227" i="1"/>
  <c r="M227" i="1"/>
  <c r="D227" i="1"/>
  <c r="E228" i="1"/>
  <c r="E229" i="1"/>
  <c r="G230" i="1"/>
  <c r="D230" i="1"/>
  <c r="E231" i="1"/>
  <c r="E230" i="1" s="1"/>
  <c r="E232" i="1"/>
  <c r="G233" i="1"/>
  <c r="E233" i="1"/>
  <c r="F251" i="1"/>
  <c r="H251" i="1"/>
  <c r="J251" i="1"/>
  <c r="K251" i="1"/>
  <c r="L251" i="1"/>
  <c r="F311" i="1"/>
  <c r="G311" i="1"/>
  <c r="H311" i="1"/>
  <c r="I311" i="1"/>
  <c r="K311" i="1"/>
  <c r="L311" i="1"/>
  <c r="M311" i="1"/>
  <c r="D312" i="1"/>
  <c r="E312" i="1"/>
  <c r="E311" i="1" s="1"/>
  <c r="D313" i="1"/>
  <c r="E313" i="1"/>
  <c r="G314" i="1"/>
  <c r="I314" i="1"/>
  <c r="K314" i="1"/>
  <c r="M314" i="1"/>
  <c r="F317" i="1"/>
  <c r="G317" i="1"/>
  <c r="H317" i="1"/>
  <c r="I317" i="1"/>
  <c r="J317" i="1"/>
  <c r="K317" i="1"/>
  <c r="L317" i="1"/>
  <c r="M317" i="1"/>
  <c r="D318" i="1"/>
  <c r="D317" i="1" s="1"/>
  <c r="E318" i="1"/>
  <c r="E317" i="1" s="1"/>
  <c r="D319" i="1"/>
  <c r="E319" i="1"/>
  <c r="F323" i="1"/>
  <c r="G323" i="1"/>
  <c r="H323" i="1"/>
  <c r="I323" i="1"/>
  <c r="J323" i="1"/>
  <c r="K323" i="1"/>
  <c r="L323" i="1"/>
  <c r="M323" i="1"/>
  <c r="D324" i="1"/>
  <c r="D323" i="1" s="1"/>
  <c r="E324" i="1"/>
  <c r="E323" i="1" s="1"/>
  <c r="D325" i="1"/>
  <c r="E325" i="1"/>
  <c r="F326" i="1"/>
  <c r="G326" i="1"/>
  <c r="H326" i="1"/>
  <c r="I326" i="1"/>
  <c r="J326" i="1"/>
  <c r="K326" i="1"/>
  <c r="L326" i="1"/>
  <c r="M326" i="1"/>
  <c r="D327" i="1"/>
  <c r="D326" i="1" s="1"/>
  <c r="E327" i="1"/>
  <c r="E326" i="1" s="1"/>
  <c r="D328" i="1"/>
  <c r="E328" i="1"/>
  <c r="F329" i="1"/>
  <c r="G329" i="1"/>
  <c r="H329" i="1"/>
  <c r="I329" i="1"/>
  <c r="J329" i="1"/>
  <c r="K329" i="1"/>
  <c r="L329" i="1"/>
  <c r="M329" i="1"/>
  <c r="D330" i="1"/>
  <c r="D329" i="1" s="1"/>
  <c r="E330" i="1"/>
  <c r="E329" i="1" s="1"/>
  <c r="D331" i="1"/>
  <c r="E331" i="1"/>
  <c r="F332" i="1"/>
  <c r="G332" i="1"/>
  <c r="H332" i="1"/>
  <c r="I332" i="1"/>
  <c r="J332" i="1"/>
  <c r="K332" i="1"/>
  <c r="L332" i="1"/>
  <c r="M332" i="1"/>
  <c r="D333" i="1"/>
  <c r="D332" i="1" s="1"/>
  <c r="E333" i="1"/>
  <c r="E332" i="1" s="1"/>
  <c r="D334" i="1"/>
  <c r="E334" i="1"/>
  <c r="G335" i="1"/>
  <c r="F338" i="1"/>
  <c r="G338" i="1"/>
  <c r="H338" i="1"/>
  <c r="I338" i="1"/>
  <c r="J338" i="1"/>
  <c r="K338" i="1"/>
  <c r="L338" i="1"/>
  <c r="M338" i="1"/>
  <c r="D339" i="1"/>
  <c r="D338" i="1" s="1"/>
  <c r="E339" i="1"/>
  <c r="D340" i="1"/>
  <c r="E340" i="1"/>
  <c r="F341" i="1"/>
  <c r="G341" i="1"/>
  <c r="H341" i="1"/>
  <c r="I341" i="1"/>
  <c r="J341" i="1"/>
  <c r="K341" i="1"/>
  <c r="L341" i="1"/>
  <c r="M341" i="1"/>
  <c r="D342" i="1"/>
  <c r="D341" i="1" s="1"/>
  <c r="E342" i="1"/>
  <c r="E341" i="1" s="1"/>
  <c r="F347" i="1"/>
  <c r="G347" i="1"/>
  <c r="H347" i="1"/>
  <c r="I347" i="1"/>
  <c r="J347" i="1"/>
  <c r="K347" i="1"/>
  <c r="L347" i="1"/>
  <c r="M347" i="1"/>
  <c r="D348" i="1"/>
  <c r="D347" i="1" s="1"/>
  <c r="E348" i="1"/>
  <c r="E347" i="1" s="1"/>
  <c r="D349" i="1"/>
  <c r="E349" i="1"/>
  <c r="F355" i="1"/>
  <c r="G355" i="1"/>
  <c r="H355" i="1"/>
  <c r="I355" i="1"/>
  <c r="J355" i="1"/>
  <c r="K355" i="1"/>
  <c r="L355" i="1"/>
  <c r="M355" i="1"/>
  <c r="D356" i="1"/>
  <c r="E356" i="1"/>
  <c r="D357" i="1"/>
  <c r="E357" i="1"/>
  <c r="F358" i="1"/>
  <c r="G358" i="1"/>
  <c r="H358" i="1"/>
  <c r="I358" i="1"/>
  <c r="J358" i="1"/>
  <c r="K358" i="1"/>
  <c r="L358" i="1"/>
  <c r="M358" i="1"/>
  <c r="D359" i="1"/>
  <c r="D358" i="1" s="1"/>
  <c r="E359" i="1"/>
  <c r="E358" i="1" s="1"/>
  <c r="D360" i="1"/>
  <c r="E360" i="1"/>
  <c r="D233" i="1"/>
  <c r="D30" i="1"/>
  <c r="K335" i="1"/>
  <c r="M335" i="1"/>
  <c r="I335" i="1"/>
  <c r="D311" i="1"/>
  <c r="K224" i="1"/>
  <c r="M224" i="1"/>
  <c r="I224" i="1"/>
  <c r="E196" i="1"/>
  <c r="E195" i="1" s="1"/>
  <c r="F227" i="1"/>
  <c r="F224" i="1"/>
  <c r="E189" i="1" l="1"/>
  <c r="E55" i="1"/>
  <c r="E54" i="1" s="1"/>
  <c r="I163" i="1"/>
  <c r="I162" i="1" s="1"/>
  <c r="K163" i="1"/>
  <c r="K162" i="1" s="1"/>
  <c r="M163" i="1"/>
  <c r="M162" i="1" s="1"/>
  <c r="E192" i="1"/>
  <c r="E217" i="1"/>
  <c r="E15" i="1"/>
  <c r="E372" i="1"/>
  <c r="E170" i="1"/>
  <c r="E188" i="1"/>
  <c r="D372" i="1"/>
  <c r="D170" i="1"/>
  <c r="D189" i="1"/>
  <c r="D55" i="1"/>
  <c r="E373" i="1"/>
  <c r="E190" i="1"/>
  <c r="E56" i="1"/>
  <c r="D373" i="1"/>
  <c r="D190" i="1"/>
  <c r="D56" i="1"/>
  <c r="F58" i="1"/>
  <c r="F162" i="1"/>
  <c r="H58" i="1"/>
  <c r="H162" i="1"/>
  <c r="J58" i="1"/>
  <c r="J162" i="1"/>
  <c r="L58" i="1"/>
  <c r="L162" i="1"/>
  <c r="D15" i="1"/>
  <c r="D54" i="1"/>
  <c r="G251" i="1"/>
  <c r="E225" i="1"/>
  <c r="E226" i="1"/>
  <c r="E371" i="1"/>
  <c r="E301" i="1"/>
  <c r="E300" i="1" s="1"/>
  <c r="D371" i="1"/>
  <c r="F217" i="1"/>
  <c r="F216" i="1" s="1"/>
  <c r="J217" i="1"/>
  <c r="J216" i="1" s="1"/>
  <c r="L314" i="1"/>
  <c r="F314" i="1"/>
  <c r="H195" i="1"/>
  <c r="E227" i="1"/>
  <c r="E60" i="1"/>
  <c r="E164" i="1" s="1"/>
  <c r="D60" i="1"/>
  <c r="D164" i="1" s="1"/>
  <c r="D12" i="1" s="1"/>
  <c r="D59" i="1"/>
  <c r="D58" i="1" s="1"/>
  <c r="D264" i="1"/>
  <c r="E59" i="1"/>
  <c r="E163" i="1" s="1"/>
  <c r="L224" i="1"/>
  <c r="E315" i="1"/>
  <c r="E314" i="1" s="1"/>
  <c r="G195" i="1"/>
  <c r="K217" i="1"/>
  <c r="K216" i="1" s="1"/>
  <c r="F305" i="1"/>
  <c r="E355" i="1"/>
  <c r="M195" i="1"/>
  <c r="D355" i="1"/>
  <c r="G265" i="1"/>
  <c r="G221" i="1" s="1"/>
  <c r="D265" i="1"/>
  <c r="D221" i="1" s="1"/>
  <c r="E253" i="1"/>
  <c r="I166" i="1"/>
  <c r="I216" i="1"/>
  <c r="M308" i="1"/>
  <c r="M351" i="1"/>
  <c r="M350" i="1" s="1"/>
  <c r="M166" i="1"/>
  <c r="M216" i="1"/>
  <c r="L305" i="1"/>
  <c r="H167" i="1"/>
  <c r="H305" i="1"/>
  <c r="E336" i="1"/>
  <c r="E335" i="1" s="1"/>
  <c r="H11" i="1"/>
  <c r="J167" i="1"/>
  <c r="J305" i="1"/>
  <c r="K12" i="1"/>
  <c r="L167" i="1"/>
  <c r="G220" i="1"/>
  <c r="G263" i="1"/>
  <c r="J351" i="1"/>
  <c r="J308" i="1"/>
  <c r="G166" i="1"/>
  <c r="G216" i="1"/>
  <c r="I308" i="1"/>
  <c r="I351" i="1"/>
  <c r="F351" i="1"/>
  <c r="F308" i="1"/>
  <c r="G305" i="1"/>
  <c r="E316" i="1"/>
  <c r="E310" i="1" s="1"/>
  <c r="K167" i="1"/>
  <c r="L12" i="1"/>
  <c r="G167" i="1"/>
  <c r="I305" i="1"/>
  <c r="D196" i="1"/>
  <c r="G224" i="1"/>
  <c r="E338" i="1"/>
  <c r="D315" i="1"/>
  <c r="D314" i="1" s="1"/>
  <c r="J314" i="1"/>
  <c r="G12" i="1"/>
  <c r="I12" i="1"/>
  <c r="J12" i="1"/>
  <c r="M11" i="1"/>
  <c r="F167" i="1"/>
  <c r="D337" i="1"/>
  <c r="M167" i="1"/>
  <c r="I167" i="1"/>
  <c r="F12" i="1"/>
  <c r="H12" i="1"/>
  <c r="K11" i="1"/>
  <c r="E197" i="1"/>
  <c r="E218" i="1" s="1"/>
  <c r="D336" i="1"/>
  <c r="D335" i="1" s="1"/>
  <c r="E252" i="1"/>
  <c r="E251" i="1" s="1"/>
  <c r="E337" i="1"/>
  <c r="D316" i="1"/>
  <c r="D310" i="1" s="1"/>
  <c r="H314" i="1"/>
  <c r="G11" i="1"/>
  <c r="L11" i="1"/>
  <c r="M12" i="1"/>
  <c r="D197" i="1"/>
  <c r="D218" i="1" s="1"/>
  <c r="H351" i="1"/>
  <c r="H308" i="1"/>
  <c r="G308" i="1"/>
  <c r="G351" i="1"/>
  <c r="L308" i="1"/>
  <c r="L351" i="1"/>
  <c r="K308" i="1"/>
  <c r="K351" i="1"/>
  <c r="L166" i="1"/>
  <c r="L216" i="1"/>
  <c r="H216" i="1"/>
  <c r="H166" i="1"/>
  <c r="I11" i="1"/>
  <c r="L195" i="1"/>
  <c r="E309" i="1" l="1"/>
  <c r="E308" i="1" s="1"/>
  <c r="J11" i="1"/>
  <c r="J166" i="1"/>
  <c r="F11" i="1"/>
  <c r="D188" i="1"/>
  <c r="K166" i="1"/>
  <c r="F166" i="1"/>
  <c r="E12" i="1"/>
  <c r="D163" i="1"/>
  <c r="D162" i="1" s="1"/>
  <c r="E265" i="1"/>
  <c r="E221" i="1" s="1"/>
  <c r="K9" i="1"/>
  <c r="E167" i="1"/>
  <c r="D263" i="1"/>
  <c r="D220" i="1"/>
  <c r="E58" i="1"/>
  <c r="L9" i="1"/>
  <c r="D352" i="1"/>
  <c r="D305" i="1" s="1"/>
  <c r="J9" i="1"/>
  <c r="H9" i="1"/>
  <c r="G9" i="1"/>
  <c r="M9" i="1"/>
  <c r="D167" i="1"/>
  <c r="M304" i="1"/>
  <c r="M8" i="1" s="1"/>
  <c r="E352" i="1"/>
  <c r="E305" i="1" s="1"/>
  <c r="F9" i="1"/>
  <c r="I9" i="1"/>
  <c r="D195" i="1"/>
  <c r="D217" i="1"/>
  <c r="D166" i="1" s="1"/>
  <c r="F304" i="1"/>
  <c r="F350" i="1"/>
  <c r="J350" i="1"/>
  <c r="J304" i="1"/>
  <c r="I350" i="1"/>
  <c r="I304" i="1"/>
  <c r="I8" i="1" s="1"/>
  <c r="E224" i="1"/>
  <c r="E264" i="1"/>
  <c r="D309" i="1"/>
  <c r="D308" i="1" s="1"/>
  <c r="L304" i="1"/>
  <c r="L8" i="1" s="1"/>
  <c r="L350" i="1"/>
  <c r="G304" i="1"/>
  <c r="G8" i="1" s="1"/>
  <c r="G350" i="1"/>
  <c r="K304" i="1"/>
  <c r="K350" i="1"/>
  <c r="H350" i="1"/>
  <c r="H304" i="1"/>
  <c r="H8" i="1" s="1"/>
  <c r="E216" i="1"/>
  <c r="E166" i="1"/>
  <c r="J8" i="1" l="1"/>
  <c r="E351" i="1"/>
  <c r="E304" i="1" s="1"/>
  <c r="K8" i="1"/>
  <c r="F8" i="1"/>
  <c r="D11" i="1"/>
  <c r="E9" i="1"/>
  <c r="D9" i="1"/>
  <c r="E162" i="1"/>
  <c r="E11" i="1"/>
  <c r="D351" i="1"/>
  <c r="D350" i="1" s="1"/>
  <c r="E263" i="1"/>
  <c r="E220" i="1"/>
  <c r="D216" i="1"/>
  <c r="E350" i="1"/>
  <c r="E8" i="1" l="1"/>
  <c r="D304" i="1"/>
  <c r="D8" i="1" s="1"/>
</calcChain>
</file>

<file path=xl/sharedStrings.xml><?xml version="1.0" encoding="utf-8"?>
<sst xmlns="http://schemas.openxmlformats.org/spreadsheetml/2006/main" count="750" uniqueCount="190">
  <si>
    <t xml:space="preserve">ВСЕГО  </t>
  </si>
  <si>
    <t>1 квартал</t>
  </si>
  <si>
    <t>2 квартал</t>
  </si>
  <si>
    <t>3 квартал</t>
  </si>
  <si>
    <t>4 квартал</t>
  </si>
  <si>
    <t>1 полугодие</t>
  </si>
  <si>
    <t>2 полугодие</t>
  </si>
  <si>
    <t>тыс.руб.</t>
  </si>
  <si>
    <t>%</t>
  </si>
  <si>
    <t>ПЛАН</t>
  </si>
  <si>
    <t>ФАКТ</t>
  </si>
  <si>
    <t>ИЗ НИХ:</t>
  </si>
  <si>
    <t>Аудит ИСУ ПБиОТ</t>
  </si>
  <si>
    <t>Лабораторный контроль вредных производственных факторов (производственный контроль)</t>
  </si>
  <si>
    <t>Консалтинговые услуги в области безопасности труда</t>
  </si>
  <si>
    <t>Приобретение знаков, плакатов и т.п.</t>
  </si>
  <si>
    <t>Приобретение нормативно-технической литературы</t>
  </si>
  <si>
    <t>Обеспечение работников питьевой водой (водоподготовка)</t>
  </si>
  <si>
    <t>Бесплатная выдача работникам, занятым на работах с вредными условиями труда, молока или других равноценных пищевых продуктов, в т.ч. обеспечение работников лечебно-профилактическим питанием</t>
  </si>
  <si>
    <t>СПРАВОЧНО:</t>
  </si>
  <si>
    <t>Проведение медосмотров (при приеме на работу, периодический, внеплановый)</t>
  </si>
  <si>
    <t>Устранение нарушений по предписаниям государственной инспекции труда</t>
  </si>
  <si>
    <t>Устранение нарушений по предписаниям Роспотребнадзора</t>
  </si>
  <si>
    <t>Стирка, химчистка, ремонт СИЗ</t>
  </si>
  <si>
    <t>Обеспечение аптечками (в т.ч. пополнение аптечек медикаментами)</t>
  </si>
  <si>
    <t>Добровольное страхование работников от несчастных случаев на производстве и профзаболеваний</t>
  </si>
  <si>
    <t>Предоставление гидрометеорологической информации</t>
  </si>
  <si>
    <t>Изготовление фильмов по тематие "Безопасное вождение"</t>
  </si>
  <si>
    <t>Закупка и установка ремней безопасности</t>
  </si>
  <si>
    <t>Закупка и установка зимних шин</t>
  </si>
  <si>
    <t>Закупка и установка электронных средств объективного контроля действий водителя (видеорегистраторы с двухсторонней возможностью записи)</t>
  </si>
  <si>
    <t>Закупка и установка световозвращающих полос на ТС</t>
  </si>
  <si>
    <t>Закупка и комплектация ТС жилетами повышенной видимости</t>
  </si>
  <si>
    <t>Закупка и установка бортовых средств мониторинга транспортных средств</t>
  </si>
  <si>
    <t>Дополнительные обучения согласно ЛНД Компании</t>
  </si>
  <si>
    <t>Лицензирование производственных видов деятельности (эксплуатация взрывопожароопасных и химическиопасных производственных объектов и т.д.)</t>
  </si>
  <si>
    <t>Страхование гражданской ответственности при эксплуатации опасных производственных объектов (опасных объектов)</t>
  </si>
  <si>
    <t>Техническое диагностирование, экспертиза промышленной безопасности технических устройств и оборудования</t>
  </si>
  <si>
    <t>Разработка нормативной документации, в том числе:</t>
  </si>
  <si>
    <t>Прочие расходы по промышленной безопасности</t>
  </si>
  <si>
    <t xml:space="preserve">                                                                                       Приказом ОАО «НК «Роснефть»</t>
  </si>
  <si>
    <t xml:space="preserve">                                                                                       УТВЕРЖДЕНЫ</t>
  </si>
  <si>
    <t>ВЕРСИЯ 1.00</t>
  </si>
  <si>
    <t xml:space="preserve">МОСКВА </t>
  </si>
  <si>
    <t xml:space="preserve">                                                                                       от «     »                         2014г. №   </t>
  </si>
  <si>
    <t xml:space="preserve">                                                                                       Введены в действие с «     »                    2014г.</t>
  </si>
  <si>
    <t xml:space="preserve">№ </t>
  </si>
  <si>
    <t>Финансирование мероприятий (по улучшению условий труда) по результатам Специальной оценки условий труда (аттестации рабочих мест)</t>
  </si>
  <si>
    <t>Содержание медпунктов (приобретение оборудования, материалов, медикаментов)</t>
  </si>
  <si>
    <t xml:space="preserve"> за</t>
  </si>
  <si>
    <t>месяц 20          года</t>
  </si>
  <si>
    <t>тыс.руб. 
с НДС</t>
  </si>
  <si>
    <t>тыс.руб.(с НДС)</t>
  </si>
  <si>
    <t>Обучение мерам пожарной безопасности (ПТМ, повышение квалификации и т.д.)</t>
  </si>
  <si>
    <t>Иные затраты на обеспечение пожарной безопасности</t>
  </si>
  <si>
    <t xml:space="preserve">        2) аудит и консультации по пожарной безопасности;</t>
  </si>
  <si>
    <t>Специальная оценка условий труда 
(Проведение аттестации рабочих мест по условиям труда)</t>
  </si>
  <si>
    <t>Испытание средств индивидуальной защиты (периодические испытания СИЗ)</t>
  </si>
  <si>
    <t>Приобретение тренажеров (в т.ч. на основе программных продуктов) для отработки навыков безопасного вождения</t>
  </si>
  <si>
    <t>Обучение по охране труда (в соответствии с гос.требованиями)</t>
  </si>
  <si>
    <t>ОБУЧЕНИЕ, в том числе:</t>
  </si>
  <si>
    <t>Проведение совещаний по ОТ</t>
  </si>
  <si>
    <t>Проведение предрейсовых и послерейсовых медосмотров водительского состава и других</t>
  </si>
  <si>
    <t>Прочее (дератизация, дезинфекция и другое)</t>
  </si>
  <si>
    <t>Пересмотр (внесение изменений) деклараций промышленной безопасности (ДПБ), проведение экспертизы промышленной безопасности ДПБ</t>
  </si>
  <si>
    <t>Устранение предписаний органов Ростехнадзора</t>
  </si>
  <si>
    <t>Предаттестационная подготовка и аттестация персонала в области промышленной безопасности</t>
  </si>
  <si>
    <t xml:space="preserve">          2.) огнезащитная обработка, контроль качества огнезащиты;</t>
  </si>
  <si>
    <t xml:space="preserve">          3.) испытание пенообразователя;</t>
  </si>
  <si>
    <t>Обслуживание систем противопожарной защиты (пожарная сигнализация, управление эвакуацией, пожаротушение, дымоудаление)</t>
  </si>
  <si>
    <t xml:space="preserve">      2.) радиационная безопасность, в том числе;</t>
  </si>
  <si>
    <t xml:space="preserve">      3.) газоспасательная служба (ГСС);</t>
  </si>
  <si>
    <t xml:space="preserve">      4.) морская безопасность</t>
  </si>
  <si>
    <t xml:space="preserve">      5.) горноспасательные части</t>
  </si>
  <si>
    <t xml:space="preserve">      1.) разработка (корректировка, переработка) ПЛРН</t>
  </si>
  <si>
    <t xml:space="preserve">      2.) разработка паспортов безопасности опасного объекта</t>
  </si>
  <si>
    <t xml:space="preserve">      3.) разработка ПМЛА и ПЛА</t>
  </si>
  <si>
    <t xml:space="preserve">      2.) по радиационной безопасности;</t>
  </si>
  <si>
    <t xml:space="preserve">           2.2.) утилизация НКТ и нефтепромыслового оборудования</t>
  </si>
  <si>
    <t xml:space="preserve">           2.3.) прочие работы</t>
  </si>
  <si>
    <t xml:space="preserve">      1.) замена технологического оборудования, технических 
           устройств и средств аварийной сигнализации и защиты</t>
  </si>
  <si>
    <t xml:space="preserve">      1.) оказание услуг по профилактике ГНВП;</t>
  </si>
  <si>
    <r>
      <t xml:space="preserve">ПРИЛОЖЕНИЯ № 1-8 К ПОЛОЖЕНИЮ КОМПАНИИ  
</t>
    </r>
    <r>
      <rPr>
        <b/>
        <sz val="12"/>
        <rFont val="Arial"/>
        <family val="2"/>
        <charset val="204"/>
      </rPr>
      <t>«ПОРЯДОК ВЗАИМОДЕЙСТВИЯ ПО ФОРМИРОВАНИЮ И ПРЕДОСТАВЛЕНИЮ ПЕРИОДИЧЕСКОЙ ОТЧЕТНОСТИ ПО ПОКАЗАТЕЛЯМ В ОБЛАСТИ ОХРАНЫ ТРУДА, ПРОМЫШЛЕННОЙ, ПОЖАРНОЙ, ПРОТИВОФОНТАННОЙ, МОРСКОЙ, РАДИАЦИОННОЙ И ТРАНСПОРТНОЙ БЕЗОПАСНОСТИ»</t>
    </r>
  </si>
  <si>
    <t>ПЕРИОДИЧЕСКАЯ ОТЧЕТНОСТЬ ПО ОХРАНЕ ТРУДА, ПРОМЫШЛЕННОЙ, ПОЖАРНОЙ, ПРОТИВОФОНТАННОЙ, МОРСКОЙ, РАДИАЦИОННОЙ И ТРАНСПОРТНОЙ БЕЗОПАСНОСТИ (название ДО) - за _________ месяц 20__ года. 
РАЗДЕЛ IV.ОТЧЕТ ОБ УСТОЙЧИВОМ РАЗВИТИИ (РАЗ В ГОД). 
ИНФОРМАЦИЯ О НАРУШЕНИЯХ ТРЕБОВАНИЙ ОХРАНЫ ТРУДА, ВЫЯВЛЕННЫХ ПРЕДСТАВИТЕЛЯМИ ГОСУДАРСТВЕННОЙ ИНСПЕКЦИИ ТРУДА И РОСПОТРЕБНАДЗОРА, НЕ УСТРАНЕННЫХ В УСТАНОВЛЕННЫЙ СРОК. 
СВЕДЕНИЯ О СОСТОЯНИИ ГОТОВНОСТИ ПЛАНОВ ПО ПРЕДУПРЕЖДЕНИЮ И ЛИКВИДАЦИИ РАЗЛИВОВ НЕФТИ И НЕФТЕПРОДУКТОВ (ПЛАНОВ ЛРН).
СВЕДЕНИЯ О СОСТОЯНИИ ГОТОВНОСТИ ПЛАНОВ МЕРОПРИЯТИЙ ПО ЛОКАЛИЗАЦИИ И ЛИКВИДАЦИИ ПОСЛЕДСТВИЙ АВАРИЙ (ПЛАНОВ МЛА), ПЛАНОВ ЛОКАЛИЗАЦИИ И ЛИКВИДАЦИИ ПОСЛЕДСТВИЙ АВАРИЙ (ПЛАНОВ ЛПА) И ПЛАНОВ ЛОКАЛИЗАЦИИ И ЛИКВИДАЦИИ АВАРИЙ (ПЛАНОВ ЛА).
СВЕДЕНИЯ О НЕВЫПОЛНЕННЫХ ПУНКТАХ ПРЕДПИСАНИЙ ОРГАНОВ ГПН МЧС РОССИИ.
ПОЯСНИТЕЛЬНАЯ ЗАПИСКА К РАЗДЕЛУ 4.2. "ИНФОРМАЦИЯ О ПРОИЗВОДСТВЕННЫХ ОБЪЕКТАХ, ВХОДЯЩИХ В СОСТАВ ОПО, НЕ ИМЕЮЩИХ ДОКУМЕНТОВ О ВВОДЕ В ЭКСПЛУАТАЦИЮ".
ИНФОРМАЦИЯ ПО НЕ УСТРАНЕННЫМ, В УСТАНОВЛЕННЫЕ СРОКИ, НАРУШЕНИЯМ НОРМ И ПРАВИЛ ПРОМЫШЛЕННОЙ БЕЗОПАСНОСТИ, ВЫЯВЛЕННЫХ ОРГАНАМИ РОСТЕХНАДЗОРА.</t>
  </si>
  <si>
    <t>№ П/П</t>
  </si>
  <si>
    <t>ЕД. ИЗМ.</t>
  </si>
  <si>
    <t>тыс.руб.
(с НДС)</t>
  </si>
  <si>
    <t xml:space="preserve">      1.) по фонтанной безопасности</t>
  </si>
  <si>
    <t xml:space="preserve">    ИЗ НИХ:</t>
  </si>
  <si>
    <t xml:space="preserve">          1.) выполнение работ и оказание услуг по предупреждению и 
               тушению пожаров;</t>
  </si>
  <si>
    <t xml:space="preserve">      1.) Закуп летней спецодежды</t>
  </si>
  <si>
    <t xml:space="preserve">      2.) Закуп зимней спецодежды</t>
  </si>
  <si>
    <t xml:space="preserve">      3.) Закуп летней специальной обуви</t>
  </si>
  <si>
    <t xml:space="preserve">      4.) Закуп зимней специальной обуви</t>
  </si>
  <si>
    <t xml:space="preserve">      6.) Закуп других СИЗ</t>
  </si>
  <si>
    <r>
      <t xml:space="preserve">ПОКАЗАТЕЛИ ПО РАЗДЕЛУ ОХРАНА ТРУДА </t>
    </r>
    <r>
      <rPr>
        <b/>
        <sz val="12"/>
        <color indexed="10"/>
        <rFont val="Arial Cyr"/>
        <family val="2"/>
        <charset val="204"/>
      </rPr>
      <t>(тыс. руб. с НДС) 
(заполняется ежеквартально)</t>
    </r>
  </si>
  <si>
    <t>1 квартал (МАРТ)</t>
  </si>
  <si>
    <t>2 квартал (ИЮНЬ)</t>
  </si>
  <si>
    <t>3 квартал (СЕНТЯБРЬ)</t>
  </si>
  <si>
    <t>4 квартал (ДЕКАБРЬ)</t>
  </si>
  <si>
    <r>
      <t xml:space="preserve">ПОКАЗАТЕЛИ ПО БИЗНЕС-ПЛАНУ </t>
    </r>
    <r>
      <rPr>
        <b/>
        <sz val="12"/>
        <color rgb="FFFF0000"/>
        <rFont val="Arial Cyr"/>
        <charset val="204"/>
      </rPr>
      <t xml:space="preserve">(тыс.руб. с НДС) </t>
    </r>
  </si>
  <si>
    <r>
      <rPr>
        <b/>
        <i/>
        <sz val="12"/>
        <color rgb="FFFF0000"/>
        <rFont val="Arial Cyr"/>
        <charset val="204"/>
      </rPr>
      <t>СПРАВОЧНО</t>
    </r>
    <r>
      <rPr>
        <b/>
        <i/>
        <sz val="12"/>
        <rFont val="Arial Cyr"/>
        <family val="2"/>
        <charset val="204"/>
      </rPr>
      <t xml:space="preserve">
</t>
    </r>
    <r>
      <rPr>
        <b/>
        <sz val="12"/>
        <rFont val="Arial Cyr"/>
        <charset val="204"/>
      </rPr>
      <t xml:space="preserve">(мероприятия, отраженные в пунктах подраздела "Справочно", указываются информационно, не подлежат согласованию с Департаментом ПБиОТ и должны планироваться по другим разделам бизнес - плана ДО) </t>
    </r>
    <r>
      <rPr>
        <b/>
        <sz val="12"/>
        <color rgb="FFFF0000"/>
        <rFont val="Arial Cyr"/>
        <charset val="204"/>
      </rPr>
      <t>(тыс. руб. с НДС)</t>
    </r>
    <r>
      <rPr>
        <b/>
        <sz val="12"/>
        <rFont val="Arial Cyr"/>
        <charset val="204"/>
      </rPr>
      <t>:</t>
    </r>
  </si>
  <si>
    <t>Обучение по оказанию первой доврачебной помощи, в соответствии с государственными требованиями</t>
  </si>
  <si>
    <t>ПРОЧИЕ мероприятия</t>
  </si>
  <si>
    <r>
      <t xml:space="preserve">ПОКАЗАТЕЛИ ПО БИЗНЕС-ПЛАНУ </t>
    </r>
    <r>
      <rPr>
        <b/>
        <sz val="12"/>
        <color indexed="10"/>
        <rFont val="Arial Cyr"/>
        <family val="2"/>
        <charset val="204"/>
      </rPr>
      <t xml:space="preserve">(тыс. руб. с НДС) </t>
    </r>
  </si>
  <si>
    <t>Консалтинговые услуги в области промышленной безопасности [идентификация ОПО для целей их регистрации и перерегистрации в реестре ОПО; проведение технического аудита (обследования) ОПО; разработка документации в области промышленной безопасности (кроме проектной документации)]</t>
  </si>
  <si>
    <t>Приведение ОПО к требованиям промышленной безопасности (без учета затрат по устранению предписаний органов Ростехнадзора), в том числе:</t>
  </si>
  <si>
    <t xml:space="preserve">      3.) техническое обслуживание и ремонт технологического 
           оборудования, технических устройств и средств аварийной 
           сигнализации и защиты, выполненный по результатам  
           проведенных технического диагностирования и обследования</t>
  </si>
  <si>
    <r>
      <t xml:space="preserve">ПОКАЗАТЕЛИ ПО БИЗНЕС-ПЛАНУ  </t>
    </r>
    <r>
      <rPr>
        <b/>
        <sz val="12"/>
        <color indexed="10"/>
        <rFont val="Arial Cyr"/>
        <charset val="204"/>
      </rPr>
      <t>(тыс. руб. с НДС)</t>
    </r>
  </si>
  <si>
    <t xml:space="preserve">Выполнение требований предписаний, приобретение оборудования и материалов (капитальные вложения по форме 9.1), в том числе: </t>
  </si>
  <si>
    <t xml:space="preserve">      2.) реконструкция и техническое перевооружение 
           технологического оборудования и процессов технических 
           устройств и средств аварийной сигнализации и защиты</t>
  </si>
  <si>
    <t>капитальные вложения,</t>
  </si>
  <si>
    <t>операционные затраты,</t>
  </si>
  <si>
    <t>лизинговые платежи</t>
  </si>
  <si>
    <t>Целевая программа модернизации и оснащения пожарной охраны, в том числе:</t>
  </si>
  <si>
    <t xml:space="preserve">Приведение объектов к требованиям нормативных документов в области пожарной безопасности (выполнение предписаний ГПН, устройство новых и реконструкция имеющихся систем пожарной сигнализации, оповещения, пожаротушение и др.), в том числе: </t>
  </si>
  <si>
    <t>Приобретение оборудования и материалов по пожарной безопасности, в том числе:</t>
  </si>
  <si>
    <t xml:space="preserve">      5.) Закуп дерматологических СИЗ, в том числе смывающих средств (мыло)</t>
  </si>
  <si>
    <t xml:space="preserve">         8.) иные затраты на обеспечение противопожарного режима</t>
  </si>
  <si>
    <t xml:space="preserve">         5.) испытания (проверка) внутреннего и наружного противопожарного
              водопровода, противопожарных лестниц и ограждений на крышах
              (покрытиях) зданий, средств спасения с высоты</t>
  </si>
  <si>
    <t xml:space="preserve">         6.) создание и обслуживание защитных противопожарных минерализованных
               полос</t>
  </si>
  <si>
    <t xml:space="preserve">         7.) проверка и очистка дымоходов и печей (отопительных приборов) от сажи и
              горючих отложений</t>
  </si>
  <si>
    <t>Обеспечение работников, занятых на работах с вредными или опасными условиями труда, а также на работах, проводимых в особых температурных и климатических условиях или связанных с загрязнением специальной одеждой, обувью и прочими средствами индивидуальной защиты, в том числе закуп дерматологических, смывающих средств (мыло) и другое</t>
  </si>
  <si>
    <t>Организация и проведение конкурсов (соревнований) по ОТ</t>
  </si>
  <si>
    <t>Техническое диагностирование, экспертиза промышленной безопасности технических устройств и оборудования, зданий и сооружений, находящихся на ОПО для ДО, где сопровождение договоров вышеуказанных услуг осуществляет служба ПБОТОС по причине отсутствия соответствующих производственных служб</t>
  </si>
  <si>
    <t>Проведение экспертизы промышленной безопасности зданий и сооружений, находящихся на ОПО</t>
  </si>
  <si>
    <t>Договоры на работы и услуги, в том числе:</t>
  </si>
  <si>
    <t xml:space="preserve">         4.) обслуживание средств пожаротушения (огнетушители,
              автономные (модульные) установки пожаротушения, мотопомпы) </t>
  </si>
  <si>
    <t>Разработка документации по вопросам пожарной безопасности, в том числе:</t>
  </si>
  <si>
    <t xml:space="preserve">        1.) разработка деклараций пожарной безопасности (с расчетами риска);</t>
  </si>
  <si>
    <t xml:space="preserve">        3) разработка прочей документации по вопросам пожарной безопасности (планы локализации и ликвидации аварий и пожаров на АЗС(АЗК), планы эвакуации, знаки пожарной безопасности, расчёт категории по взрывопожарной и пожарной опасности и т.п.);</t>
  </si>
  <si>
    <r>
      <rPr>
        <b/>
        <i/>
        <sz val="12"/>
        <color rgb="FFFF0000"/>
        <rFont val="Arial Cyr"/>
        <charset val="204"/>
      </rPr>
      <t>СПРАВОЧНО</t>
    </r>
    <r>
      <rPr>
        <b/>
        <sz val="12"/>
        <color indexed="8"/>
        <rFont val="Arial Cyr"/>
        <charset val="204"/>
      </rPr>
      <t xml:space="preserve">
(В справочном подразделе указываются затраты, платежи, которые не акцептуются Департаментом ПБиОТ)</t>
    </r>
    <r>
      <rPr>
        <b/>
        <sz val="12"/>
        <color rgb="FFFF0000"/>
        <rFont val="Arial Cyr"/>
        <charset val="204"/>
      </rPr>
      <t xml:space="preserve"> (тыс. руб. с НДС)</t>
    </r>
    <r>
      <rPr>
        <b/>
        <sz val="12"/>
        <color indexed="8"/>
        <rFont val="Arial Cyr"/>
        <charset val="204"/>
      </rPr>
      <t>:</t>
    </r>
  </si>
  <si>
    <t xml:space="preserve">           2.1.) очистка НКТ от солей ПРН</t>
  </si>
  <si>
    <t>Затраты на обучение НАСФ и приобретение оборудования по оснащению НАСФ</t>
  </si>
  <si>
    <t xml:space="preserve">      1.) затраты на обучение и аттестацию НАСФ </t>
  </si>
  <si>
    <t xml:space="preserve">      2.) затраты на приобретение оборудования по оснащению НАСФ</t>
  </si>
  <si>
    <t>(название Общества Группы)</t>
  </si>
  <si>
    <t>предыдущий 
отчетный год</t>
  </si>
  <si>
    <t>текущий 
отчетный год</t>
  </si>
  <si>
    <t>Дополнительное обучение по требованиям международных стандартов (OHSAS/ ISO); проведению внутренних аудитов по ПБОТ</t>
  </si>
  <si>
    <t xml:space="preserve">      4.) разработка прочей документации в области фонтанной и радиационной безопасности</t>
  </si>
  <si>
    <t xml:space="preserve">      3.) прочее;</t>
  </si>
  <si>
    <t>ПРИЛОЖЕНИЕ 9. ФОРМА ПРЕДОСТАВЛЕНИЯ ПЕРИОДИЧЕСКОЙ ОТЧЕТНОСТИ ПО ЗАТРАТАМ В ОБЛАСТИ ОХРАНЫ ТРУДА, ПРОМЫШЛЕННОЙ, ПОЖАРНОЙ, ФОНТАННОЙ, РАДИАЦИОННОЙ БЕЗОПАСНОСТИ И БЕЗОПАСНОСТИ ДОРОЖНОГО ДВИЖЕНИЯ (ВЫПОЛНЕНИЕ РАЗДЕЛА 11.2 БИЗНЕС-ПЛАНА)</t>
  </si>
  <si>
    <t xml:space="preserve">Выполнение Плана затрат по разделу бизнес-плана "Охрана труда" </t>
  </si>
  <si>
    <t xml:space="preserve">План затрат по разделу бизнес-плана "Охрана труда" </t>
  </si>
  <si>
    <t xml:space="preserve">Факт затрат по разделу бизнес-плана "Охрана труда" </t>
  </si>
  <si>
    <r>
      <t xml:space="preserve">ПЛАНОВЫЕ ЗАТРАТЫ по Разделу 11.2 Бизнес-плана, ИТОГО </t>
    </r>
    <r>
      <rPr>
        <b/>
        <sz val="14"/>
        <color rgb="FFFF0000"/>
        <rFont val="Arial Cyr"/>
        <charset val="204"/>
      </rPr>
      <t>(представляется ежеквартально)</t>
    </r>
  </si>
  <si>
    <r>
      <t xml:space="preserve">ФАКТИЧЕСКИЕ ЗАТРАТЫ по выполнению Раздела 11.2 БП, ИТОГО </t>
    </r>
    <r>
      <rPr>
        <b/>
        <sz val="14"/>
        <color rgb="FFFF0000"/>
        <rFont val="Arial Cyr"/>
        <charset val="204"/>
      </rPr>
      <t>(представляется ежеквартально)</t>
    </r>
  </si>
  <si>
    <r>
      <t xml:space="preserve">ЗАТРАТЫ ПО РАЗДЕЛУ БИЗНЕС-ПЛАНА "ОХРАНА ТРУДА" И МЕРОПРИЯТИЯМ ПО ОХРАНЕ ТРУДА 
</t>
    </r>
    <r>
      <rPr>
        <b/>
        <sz val="14"/>
        <color indexed="10"/>
        <rFont val="Arial Cyr"/>
        <charset val="204"/>
      </rPr>
      <t>(тыс. руб. с НДС)</t>
    </r>
  </si>
  <si>
    <t xml:space="preserve">План затрат по разделу бизнес-плана "Охрана труда" (справочно) </t>
  </si>
  <si>
    <t>Факт затрат по разделу "ОХРАНА ТРУДА"</t>
  </si>
  <si>
    <r>
      <t>Выполнение Плана затрат по разделу бизнес-плана "Охрана труда"</t>
    </r>
    <r>
      <rPr>
        <b/>
        <sz val="12"/>
        <color rgb="FFFF0000"/>
        <rFont val="Arial Cyr"/>
        <charset val="204"/>
      </rPr>
      <t xml:space="preserve"> (справочно) </t>
    </r>
  </si>
  <si>
    <r>
      <t xml:space="preserve">План затрат по разделу бизнес-плана "Охрана труда" </t>
    </r>
    <r>
      <rPr>
        <b/>
        <sz val="12"/>
        <color rgb="FFFF0000"/>
        <rFont val="Arial Cyr"/>
        <charset val="204"/>
      </rPr>
      <t xml:space="preserve">(справочно) </t>
    </r>
  </si>
  <si>
    <r>
      <t>Факт затрат по разделу бизнес-плана "Охрана труда"</t>
    </r>
    <r>
      <rPr>
        <b/>
        <sz val="12"/>
        <color rgb="FFFF0000"/>
        <rFont val="Arial Cyr"/>
        <charset val="204"/>
      </rPr>
      <t xml:space="preserve"> (справочно) </t>
    </r>
  </si>
  <si>
    <r>
      <t xml:space="preserve">ЗАТРАТЫ ПО РАЗДЕЛУ "ПРОМЫШЛЕННАЯ БЕЗОПАСНОСТЬ" БИЗНЕС-ПЛАНА И 
МЕРОПРИЯТИЯМ ПО ПРОМЫШЛЕННОЙ БЕЗОПАСНОСТИ </t>
    </r>
    <r>
      <rPr>
        <b/>
        <sz val="14"/>
        <color rgb="FFFF0000"/>
        <rFont val="Arial Cyr"/>
        <charset val="204"/>
      </rPr>
      <t>(тыс. руб. с НДС)</t>
    </r>
  </si>
  <si>
    <t>План затрат по разделу "ПРОМЫШЛЕННАЯ БЕЗОПАСНОСТЬ"</t>
  </si>
  <si>
    <t>Факт затрат по разделу "ПРОМЫШЛЕННАЯ БЕЗОПАСНОСТЬ"</t>
  </si>
  <si>
    <t xml:space="preserve">Выполнение Плана затрат по разделу бизнес-плана "Промышленная безопасность" </t>
  </si>
  <si>
    <t xml:space="preserve">План затрат по разделу бизнес-плана 
"Промышленная безопасность" </t>
  </si>
  <si>
    <t xml:space="preserve">Факт затрат по разделу бизнес-плана 
"Промышленная безопасность" </t>
  </si>
  <si>
    <r>
      <rPr>
        <b/>
        <i/>
        <sz val="12"/>
        <color rgb="FFFF0000"/>
        <rFont val="Arial Cyr"/>
        <charset val="204"/>
      </rPr>
      <t>СПРАВОЧНО</t>
    </r>
    <r>
      <rPr>
        <b/>
        <sz val="12"/>
        <color indexed="8"/>
        <rFont val="Arial Cyr"/>
        <family val="2"/>
        <charset val="204"/>
      </rPr>
      <t xml:space="preserve">
(Затраты на мероприятия, отраженные в пунктах подраздела "Справочно", указываются информационно, не подлежат согласованию со Службой ПБиОТ и должны планироваться по другим разделам бизнес - плана ОГ)</t>
    </r>
    <r>
      <rPr>
        <b/>
        <sz val="12"/>
        <color rgb="FFFF0000"/>
        <rFont val="Arial Cyr"/>
        <charset val="204"/>
      </rPr>
      <t xml:space="preserve"> (тыс. руб. с НДС)</t>
    </r>
    <r>
      <rPr>
        <b/>
        <sz val="12"/>
        <color indexed="8"/>
        <rFont val="Arial Cyr"/>
        <family val="2"/>
        <charset val="204"/>
      </rPr>
      <t>:</t>
    </r>
  </si>
  <si>
    <r>
      <t xml:space="preserve">Выполнение Плана затрат по разделу
"Промышленная безопасность"  (по другим разделам БП) </t>
    </r>
    <r>
      <rPr>
        <b/>
        <sz val="12"/>
        <color rgb="FFFF0000"/>
        <rFont val="Arial Cyr"/>
        <charset val="204"/>
      </rPr>
      <t>(справочно)</t>
    </r>
  </si>
  <si>
    <r>
      <t>План затрат по разделу
"Промышленная безопасность" (по другим разделам БП)</t>
    </r>
    <r>
      <rPr>
        <b/>
        <sz val="12"/>
        <color rgb="FFFF0000"/>
        <rFont val="Arial Cyr"/>
        <charset val="204"/>
      </rPr>
      <t xml:space="preserve"> (справочно)</t>
    </r>
  </si>
  <si>
    <r>
      <t xml:space="preserve">Факт затрат по разделу
"Промышленная безопасность" (по другим разделам БП) </t>
    </r>
    <r>
      <rPr>
        <b/>
        <sz val="12"/>
        <color rgb="FFFF0000"/>
        <rFont val="Arial Cyr"/>
        <charset val="204"/>
      </rPr>
      <t>(справочно)</t>
    </r>
  </si>
  <si>
    <r>
      <t xml:space="preserve">ЗАТРАТЫ ПО РАЗДЕЛУ "ПОЖАРНАЯ БЕЗОПАСНОСТЬ" БИЗНЕС-ПЛАНА И 
МЕРОПРИЯТИЯМ ПО ПОЖАРНОЙ БЕЗОПАСНОСТИ </t>
    </r>
    <r>
      <rPr>
        <b/>
        <sz val="14"/>
        <color rgb="FFFF0000"/>
        <rFont val="Arial Cyr"/>
        <charset val="204"/>
      </rPr>
      <t xml:space="preserve">(тыс. руб. с НДС) </t>
    </r>
  </si>
  <si>
    <t>План затрат по разделу "ПОЖАРНАЯ БЕЗОПАСНОСТЬ"</t>
  </si>
  <si>
    <t>Факт затрат по разделу "ПОЖАРНАЯ БЕЗОПАСНОСТЬ"</t>
  </si>
  <si>
    <t>Выполнение Плана затрат по разделу бизнес-плана "Пожарная Безопасность"</t>
  </si>
  <si>
    <t>План затрат по разделу бизнес-плана "Пожарная Безопасность"</t>
  </si>
  <si>
    <t>Факт затрат по разделу бизнес-плана "Пожарная Безопасность"</t>
  </si>
  <si>
    <t>Выполнение Плана затрат по разделу Пожарная Безопасность (по другим разделам БП) (справочно)</t>
  </si>
  <si>
    <t>План затрат по Пожарная Безопасность (по другим разделам БП)</t>
  </si>
  <si>
    <t>Факт затрат по Пожарная Безопасность (по другим разделам БП)</t>
  </si>
  <si>
    <r>
      <t xml:space="preserve">ЗАТРАТЫ ПО РАЗДЕЛУ БИЗНЕС-ПЛАНА "ФОНТАННАЯ И РАДИАЦИОННАЯ БЕЗОПАСНОСТЬ" </t>
    </r>
    <r>
      <rPr>
        <b/>
        <sz val="14"/>
        <color rgb="FFFF0000"/>
        <rFont val="Arial Cyr"/>
        <charset val="204"/>
      </rPr>
      <t>(тыс. руб. с НДС)</t>
    </r>
  </si>
  <si>
    <t>План затрат по Разделу "ФОНТАННАЯ И РАДИАЦИОННАЯ БЕЗОПАСНОСТЬ"</t>
  </si>
  <si>
    <t>Факт затрат по Разделу "ФОНТАННАЯ И РАДИАЦИОННАЯ БЕЗОПАСНОСТЬ"</t>
  </si>
  <si>
    <t>Выполнение Плана затрат по разделу 
"ФОНТАННАЯ И РАДИАЦИОННАЯ БЕЗОПАСНОСТЬ"</t>
  </si>
  <si>
    <t>План финансовых по разделу 
"ФОНТАННАЯ И РАДИАЦИОННАЯ БЕЗОПАСНОСТЬ"</t>
  </si>
  <si>
    <t xml:space="preserve">Факт затрат по разделу 
"ФОНТАННАЯ И РАДИАЦИОННАЯ БЕЗОПАСНОСТЬ" </t>
  </si>
  <si>
    <r>
      <t xml:space="preserve">Выполнение Плана затрат по разделу "ФОНТАННАЯ И РАДИАЦИОННАЯ БЕЗОПАСНОСТЬ" (по другим разделам БП) </t>
    </r>
    <r>
      <rPr>
        <b/>
        <sz val="12"/>
        <color rgb="FFFF0000"/>
        <rFont val="Arial Cyr"/>
        <charset val="204"/>
      </rPr>
      <t>(справочно)</t>
    </r>
  </si>
  <si>
    <r>
      <t xml:space="preserve">План затрат по разделу МЕРОПРИЯТИЯ ПО ФОНТАННОЙ И РАДИАЦИОННОЙ БЕЗОПАСНОСТИ (по другим разделам БП) </t>
    </r>
    <r>
      <rPr>
        <b/>
        <sz val="12"/>
        <color rgb="FFFF0000"/>
        <rFont val="Arial Cyr"/>
        <charset val="204"/>
      </rPr>
      <t>(справочно)</t>
    </r>
  </si>
  <si>
    <r>
      <t xml:space="preserve">Факт затрат по разделу МЕРОПРИЯТИЯ ПО ФОНТАННОЙ И РАДИАЦИОННОЙ БЕЗОПАСНОСТИ (по другим разделам БП) </t>
    </r>
    <r>
      <rPr>
        <b/>
        <sz val="12"/>
        <color rgb="FFFF0000"/>
        <rFont val="Arial Cyr"/>
        <charset val="204"/>
      </rPr>
      <t>(справочно)</t>
    </r>
  </si>
  <si>
    <t xml:space="preserve">ПЕРИОДИЧЕСКАЯ ОТЧЕТНОСТЬ ПО ЗАТРАТАМ В ОБЛАСТИ ОХРАНЫ ТРУДА, ПРОМЫШЛЕННОЙ, ПОЖАРНОЙ, ФОНТАННОЙ, РАДИАЦИОННОЙ БЕЗОПАСНОСТИ И БЕЗОПАСНОСТИ ДОРОЖНОГО ДВИЖЕНИЯ
(ВЫПОЛНЕНИЕ РАЗДЕЛА 11.2 БИЗНЕС-ПЛАНА) </t>
  </si>
  <si>
    <t>К ПОЛОЖЕНИЮ КОМПАНИИ «ФОРМИРОВАНИЕ И ПРЕДОСТАВЛЕНИЕ ПЕРИОДИЧЕСКОЙ ОТЧЕТНОСТИ ПО ПОКАЗАТЕЛЯМ И ИНФОРМАЦИИ В ОБЛАСТИ ПРОМЫШЛЕННОЙ БЕЗОПАСНОСТИ И ОХРАНЫ ТРУДА» № П3-05 Р-0540, ВЕРСИЯ 2.00</t>
  </si>
  <si>
    <t>Консалтинговые услуги в области безопасности дорожного движения</t>
  </si>
  <si>
    <t>БЕЗОПАСНОСТЬ ДОРОЖНОГО ДВИЖЕНИЯ, в том числе:</t>
  </si>
  <si>
    <t>Аудиторские услуги в области безопасности дорожного движения</t>
  </si>
  <si>
    <t>Организация, содержание кабинетов, уголков, информационных стендов и табло по безопасности дорожного движения</t>
  </si>
  <si>
    <t>Разработка, издание и (или) тиражирование нормативных документов в области безопасности дорожного движения</t>
  </si>
  <si>
    <t>Дополнительное обучение: "Защитное вождение", "Зимнее вождение", "Защитное вождение спецтехнки", "Обучение по покиданию вертолетов при аварийной ситуации"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</si>
</sst>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_-* #,##0_р_._-;\-* #,##0_р_._-;_-* \-_р_._-;_-@_-"/>
    <numFmt numFmtId="165" formatCode="_-* #,##0.00_р_._-;\-* #,##0.00_р_._-;_-* \-??_р_._-;_-@_-"/>
    <numFmt numFmtId="166" formatCode="_-\Ј* #,##0_-;&quot;-Ј&quot;* #,##0_-;_-\Ј* \-_-;_-@_-"/>
    <numFmt numFmtId="167" formatCode="\$#,##0.00_);[Red]&quot;($&quot;#,##0.00\)"/>
    <numFmt numFmtId="168" formatCode="_-\Ј* #,##0.00_-;&quot;-Ј&quot;* #,##0.00_-;_-\Ј* \-??_-;_-@_-"/>
    <numFmt numFmtId="169" formatCode="_-* #,##0.00[$€-1]_-;\-* #,##0.00[$€-1]_-;_-* \-??[$€-1]_-"/>
    <numFmt numFmtId="170" formatCode="#,##0.0\x_);\(#,##0.0&quot;x)&quot;;\-_)"/>
    <numFmt numFmtId="171" formatCode="#,##0.00\x_);\(#,##0.00&quot;x)&quot;;\-_)"/>
    <numFmt numFmtId="172" formatCode="0.00_)"/>
    <numFmt numFmtId="173" formatCode="#,##0.00;\(#,##0.00\)"/>
    <numFmt numFmtId="174" formatCode="#,##0.00%_);\(#,##0.00%\);\-_)"/>
    <numFmt numFmtId="175" formatCode="_-* #,##0.00&quot;р.&quot;_-;\-* #,##0.00&quot;р.&quot;_-;_-* \-??&quot;р.&quot;_-;_-@_-"/>
    <numFmt numFmtId="176" formatCode="_-* #,##0&quot;р.&quot;_-;\-* #,##0&quot;р.&quot;_-;_-* &quot;-р.&quot;_-;_-@_-"/>
    <numFmt numFmtId="177" formatCode="_(* #,##0_);_(* \(#,##0\);_(* \-_);_(@_)"/>
    <numFmt numFmtId="178" formatCode="#,##0_р_."/>
    <numFmt numFmtId="179" formatCode="#,##0.0000_р_."/>
    <numFmt numFmtId="180" formatCode="#,##0.00_р_."/>
    <numFmt numFmtId="181" formatCode="#,##0.00&quot;р.&quot;"/>
    <numFmt numFmtId="182" formatCode="#,##0.0000"/>
  </numFmts>
  <fonts count="80">
    <font>
      <sz val="10"/>
      <name val="Arial"/>
      <family val="2"/>
      <charset val="204"/>
    </font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sz val="10"/>
      <name val="Mangal"/>
      <family val="2"/>
      <charset val="204"/>
    </font>
    <font>
      <sz val="9"/>
      <color indexed="8"/>
      <name val="Arial"/>
      <family val="2"/>
      <charset val="204"/>
    </font>
    <font>
      <sz val="10"/>
      <name val="Courier New"/>
      <family val="1"/>
      <charset val="204"/>
    </font>
    <font>
      <sz val="10"/>
      <name val="Courier New"/>
      <family val="3"/>
    </font>
    <font>
      <sz val="11"/>
      <color indexed="12"/>
      <name val="Book Antiqua"/>
      <family val="1"/>
    </font>
    <font>
      <u/>
      <sz val="8"/>
      <color indexed="20"/>
      <name val="Arial"/>
      <family val="2"/>
      <charset val="204"/>
    </font>
    <font>
      <u/>
      <sz val="8"/>
      <color indexed="12"/>
      <name val="Arial"/>
      <family val="2"/>
      <charset val="204"/>
    </font>
    <font>
      <b/>
      <sz val="14"/>
      <color indexed="24"/>
      <name val="Book Antiqua"/>
      <family val="1"/>
    </font>
    <font>
      <b/>
      <i/>
      <sz val="16"/>
      <name val="Arial"/>
      <family val="2"/>
    </font>
    <font>
      <i/>
      <sz val="14"/>
      <name val="Times New Roman"/>
      <family val="1"/>
    </font>
    <font>
      <b/>
      <sz val="22"/>
      <name val="Book Antiqua"/>
      <family val="1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12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2"/>
      <color indexed="12"/>
      <name val="Arial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Arial Cyr"/>
      <family val="2"/>
      <charset val="204"/>
    </font>
    <font>
      <b/>
      <sz val="11"/>
      <name val="Arial Cyr"/>
      <family val="2"/>
      <charset val="204"/>
    </font>
    <font>
      <b/>
      <sz val="11"/>
      <color indexed="8"/>
      <name val="Arial Cyr"/>
      <family val="2"/>
      <charset val="204"/>
    </font>
    <font>
      <sz val="11"/>
      <name val="Arial Cyr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12"/>
      <color indexed="8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2"/>
      <color indexed="10"/>
      <name val="Arial Cyr"/>
      <family val="2"/>
      <charset val="204"/>
    </font>
    <font>
      <b/>
      <sz val="11"/>
      <name val="Arial Cyr"/>
      <charset val="204"/>
    </font>
    <font>
      <b/>
      <sz val="12"/>
      <color indexed="10"/>
      <name val="Arial Cyr"/>
      <charset val="204"/>
    </font>
    <font>
      <b/>
      <sz val="14"/>
      <color indexed="10"/>
      <name val="Arial Cyr"/>
      <charset val="204"/>
    </font>
    <font>
      <b/>
      <i/>
      <sz val="12"/>
      <name val="Arial Cyr"/>
      <family val="2"/>
      <charset val="204"/>
    </font>
    <font>
      <b/>
      <sz val="12"/>
      <color rgb="FFFF0000"/>
      <name val="Arial Cyr"/>
      <charset val="204"/>
    </font>
    <font>
      <b/>
      <i/>
      <sz val="12"/>
      <color rgb="FFFF0000"/>
      <name val="Arial Cyr"/>
      <family val="2"/>
      <charset val="204"/>
    </font>
    <font>
      <i/>
      <sz val="11"/>
      <name val="Arial Cyr"/>
      <charset val="204"/>
    </font>
    <font>
      <b/>
      <sz val="10"/>
      <name val="Arial Cyr"/>
      <charset val="204"/>
    </font>
    <font>
      <b/>
      <sz val="14"/>
      <color rgb="FFFF0000"/>
      <name val="Arial Cyr"/>
      <charset val="204"/>
    </font>
    <font>
      <b/>
      <sz val="12"/>
      <name val="Arial Cyr"/>
      <charset val="204"/>
    </font>
    <font>
      <b/>
      <i/>
      <sz val="12"/>
      <color rgb="FFFF0000"/>
      <name val="Arial Cyr"/>
      <charset val="204"/>
    </font>
    <font>
      <b/>
      <sz val="11"/>
      <color indexed="8"/>
      <name val="Arial Cyr"/>
      <charset val="204"/>
    </font>
    <font>
      <b/>
      <i/>
      <sz val="12"/>
      <name val="Arial Cyr"/>
      <charset val="204"/>
    </font>
    <font>
      <i/>
      <sz val="11"/>
      <name val="Arial Cyr"/>
      <family val="2"/>
      <charset val="204"/>
    </font>
    <font>
      <sz val="12"/>
      <name val="Arial Cyr"/>
      <family val="2"/>
      <charset val="204"/>
    </font>
    <font>
      <sz val="12"/>
      <color indexed="8"/>
      <name val="Arial Cyr"/>
      <charset val="204"/>
    </font>
    <font>
      <b/>
      <sz val="8"/>
      <name val="Arial Cyr"/>
      <family val="2"/>
      <charset val="204"/>
    </font>
    <font>
      <b/>
      <sz val="16"/>
      <name val="Arial Cyr"/>
      <family val="2"/>
      <charset val="204"/>
    </font>
    <font>
      <sz val="11"/>
      <name val="Arial Cyr"/>
      <charset val="204"/>
    </font>
    <font>
      <sz val="11"/>
      <color indexed="8"/>
      <name val="Arial Cyr"/>
      <charset val="204"/>
    </font>
    <font>
      <b/>
      <sz val="10"/>
      <name val="Mangal"/>
      <family val="1"/>
    </font>
    <font>
      <b/>
      <sz val="11"/>
      <name val="Mangal"/>
      <family val="1"/>
    </font>
    <font>
      <b/>
      <sz val="12"/>
      <name val="Mangal"/>
      <family val="1"/>
    </font>
    <font>
      <b/>
      <sz val="14"/>
      <name val="Arial Cyr"/>
      <charset val="204"/>
    </font>
    <font>
      <b/>
      <sz val="11"/>
      <color rgb="FFFF0000"/>
      <name val="Arial Cyr"/>
      <charset val="204"/>
    </font>
  </fonts>
  <fills count="6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63"/>
        <bgColor indexed="59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5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15"/>
      </patternFill>
    </fill>
    <fill>
      <patternFill patternType="solid">
        <fgColor indexed="49"/>
        <bgColor indexed="40"/>
      </patternFill>
    </fill>
    <fill>
      <patternFill patternType="solid">
        <fgColor indexed="19"/>
        <bgColor indexed="38"/>
      </patternFill>
    </fill>
    <fill>
      <patternFill patternType="solid">
        <fgColor indexed="43"/>
        <bgColor indexed="34"/>
      </patternFill>
    </fill>
    <fill>
      <patternFill patternType="solid">
        <fgColor indexed="45"/>
        <bgColor indexed="46"/>
      </patternFill>
    </fill>
    <fill>
      <patternFill patternType="solid">
        <fgColor indexed="29"/>
        <bgColor indexed="46"/>
      </patternFill>
    </fill>
    <fill>
      <patternFill patternType="solid">
        <fgColor indexed="10"/>
        <bgColor indexed="60"/>
      </patternFill>
    </fill>
    <fill>
      <patternFill patternType="solid">
        <fgColor indexed="51"/>
        <bgColor indexed="13"/>
      </patternFill>
    </fill>
    <fill>
      <patternFill patternType="solid">
        <fgColor indexed="52"/>
        <bgColor indexed="51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11"/>
        <bgColor indexed="49"/>
      </patternFill>
    </fill>
    <fill>
      <patternFill patternType="solid">
        <fgColor indexed="15"/>
        <bgColor indexed="44"/>
      </patternFill>
    </fill>
    <fill>
      <patternFill patternType="solid">
        <fgColor indexed="54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34"/>
      </patternFill>
    </fill>
    <fill>
      <patternFill patternType="solid">
        <fgColor indexed="34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27"/>
      </patternFill>
    </fill>
    <fill>
      <patternFill patternType="solid">
        <fgColor indexed="41"/>
        <bgColor indexed="15"/>
      </patternFill>
    </fill>
    <fill>
      <patternFill patternType="solid">
        <fgColor indexed="35"/>
        <bgColor indexed="25"/>
      </patternFill>
    </fill>
    <fill>
      <patternFill patternType="solid">
        <fgColor indexed="25"/>
        <bgColor indexed="35"/>
      </patternFill>
    </fill>
    <fill>
      <patternFill patternType="solid">
        <fgColor indexed="46"/>
        <bgColor indexed="29"/>
      </patternFill>
    </fill>
    <fill>
      <patternFill patternType="solid">
        <fgColor indexed="31"/>
        <bgColor indexed="15"/>
      </patternFill>
    </fill>
    <fill>
      <patternFill patternType="solid">
        <fgColor indexed="21"/>
        <bgColor indexed="38"/>
      </patternFill>
    </fill>
    <fill>
      <patternFill patternType="solid">
        <fgColor rgb="FFC5D9F1"/>
        <bgColor indexed="38"/>
      </patternFill>
    </fill>
    <fill>
      <patternFill patternType="solid">
        <fgColor rgb="FFFFD200"/>
        <bgColor indexed="51"/>
      </patternFill>
    </fill>
    <fill>
      <patternFill patternType="solid">
        <fgColor theme="0"/>
        <bgColor indexed="35"/>
      </patternFill>
    </fill>
    <fill>
      <patternFill patternType="solid">
        <fgColor theme="6" tint="0.59999389629810485"/>
        <bgColor indexed="29"/>
      </patternFill>
    </fill>
    <fill>
      <patternFill patternType="solid">
        <fgColor theme="6" tint="0.59999389629810485"/>
        <bgColor indexed="25"/>
      </patternFill>
    </fill>
    <fill>
      <patternFill patternType="solid">
        <fgColor theme="0"/>
        <bgColor indexed="29"/>
      </patternFill>
    </fill>
    <fill>
      <patternFill patternType="solid">
        <fgColor rgb="FFFFC9E4"/>
        <bgColor indexed="46"/>
      </patternFill>
    </fill>
    <fill>
      <patternFill patternType="solid">
        <fgColor rgb="FFFFC9E4"/>
        <bgColor indexed="29"/>
      </patternFill>
    </fill>
    <fill>
      <patternFill patternType="solid">
        <fgColor theme="6" tint="0.59999389629810485"/>
        <bgColor indexed="35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51"/>
      </patternFill>
    </fill>
    <fill>
      <patternFill patternType="solid">
        <fgColor rgb="FFFFFF99"/>
        <bgColor indexed="35"/>
      </patternFill>
    </fill>
    <fill>
      <patternFill patternType="solid">
        <fgColor rgb="FFFFFF99"/>
        <bgColor indexed="29"/>
      </patternFill>
    </fill>
    <fill>
      <patternFill patternType="solid">
        <fgColor rgb="FFFFFF99"/>
        <bgColor indexed="38"/>
      </patternFill>
    </fill>
    <fill>
      <patternFill patternType="solid">
        <fgColor rgb="FFFFFF99"/>
        <bgColor indexed="15"/>
      </patternFill>
    </fill>
    <fill>
      <patternFill patternType="solid">
        <fgColor rgb="FFC5FFFF"/>
        <bgColor indexed="15"/>
      </patternFill>
    </fill>
    <fill>
      <patternFill patternType="solid">
        <fgColor rgb="FFC5FFFF"/>
        <bgColor indexed="35"/>
      </patternFill>
    </fill>
    <fill>
      <patternFill patternType="solid">
        <fgColor rgb="FFC5FFFF"/>
        <bgColor indexed="2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38"/>
      </patternFill>
    </fill>
    <fill>
      <patternFill patternType="solid">
        <fgColor theme="4" tint="0.79998168889431442"/>
        <bgColor indexed="15"/>
      </patternFill>
    </fill>
    <fill>
      <patternFill patternType="solid">
        <fgColor rgb="FFFFC9E4"/>
        <bgColor indexed="35"/>
      </patternFill>
    </fill>
    <fill>
      <patternFill patternType="solid">
        <fgColor rgb="FFFFC9E4"/>
        <bgColor indexed="15"/>
      </patternFill>
    </fill>
    <fill>
      <patternFill patternType="solid">
        <fgColor rgb="FFFFC9E4"/>
        <bgColor indexed="25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9" tint="0.79998168889431442"/>
        <bgColor indexed="15"/>
      </patternFill>
    </fill>
    <fill>
      <patternFill patternType="solid">
        <fgColor theme="9" tint="0.79998168889431442"/>
        <bgColor indexed="25"/>
      </patternFill>
    </fill>
    <fill>
      <patternFill patternType="solid">
        <fgColor theme="0"/>
        <bgColor indexed="64"/>
      </patternFill>
    </fill>
  </fills>
  <borders count="104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18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86">
    <xf numFmtId="0" fontId="0" fillId="0" borderId="0"/>
    <xf numFmtId="0" fontId="1" fillId="0" borderId="0"/>
    <xf numFmtId="0" fontId="5" fillId="0" borderId="0" applyFill="0" applyBorder="0" applyAlignment="0" applyProtection="0"/>
    <xf numFmtId="0" fontId="5" fillId="0" borderId="0" applyFill="0" applyBorder="0" applyAlignment="0" applyProtection="0"/>
    <xf numFmtId="0" fontId="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7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45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7" fillId="0" borderId="0">
      <alignment vertical="center"/>
    </xf>
    <xf numFmtId="0" fontId="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4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4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/>
    <xf numFmtId="0" fontId="1" fillId="0" borderId="0"/>
    <xf numFmtId="0" fontId="45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164" fontId="5" fillId="0" borderId="0" applyFill="0" applyBorder="0" applyAlignment="0" applyProtection="0"/>
    <xf numFmtId="165" fontId="5" fillId="0" borderId="0" applyFill="0" applyBorder="0" applyAlignment="0" applyProtection="0"/>
    <xf numFmtId="0" fontId="5" fillId="0" borderId="0" applyFill="0" applyBorder="0" applyAlignment="0" applyProtection="0"/>
    <xf numFmtId="166" fontId="5" fillId="0" borderId="0" applyFill="0" applyBorder="0" applyAlignment="0" applyProtection="0"/>
    <xf numFmtId="167" fontId="9" fillId="0" borderId="1">
      <protection locked="0"/>
    </xf>
    <xf numFmtId="168" fontId="5" fillId="0" borderId="0" applyFill="0" applyBorder="0" applyAlignment="0" applyProtection="0"/>
    <xf numFmtId="169" fontId="5" fillId="0" borderId="0" applyFill="0" applyBorder="0" applyAlignment="0" applyProtection="0"/>
    <xf numFmtId="0" fontId="10" fillId="0" borderId="0" applyNumberFormat="0" applyFill="0" applyBorder="0" applyAlignment="0" applyProtection="0"/>
    <xf numFmtId="0" fontId="5" fillId="9" borderId="0" applyNumberFormat="0" applyBorder="0" applyAlignment="0"/>
    <xf numFmtId="0" fontId="11" fillId="0" borderId="0" applyNumberFormat="0" applyFill="0" applyBorder="0" applyAlignment="0" applyProtection="0"/>
    <xf numFmtId="0" fontId="12" fillId="2" borderId="2">
      <alignment horizontal="left" vertical="top" indent="1"/>
    </xf>
    <xf numFmtId="170" fontId="5" fillId="0" borderId="0" applyFill="0" applyBorder="0" applyAlignment="0" applyProtection="0"/>
    <xf numFmtId="171" fontId="5" fillId="0" borderId="0" applyFill="0" applyBorder="0" applyAlignment="0" applyProtection="0"/>
    <xf numFmtId="172" fontId="13" fillId="0" borderId="0"/>
    <xf numFmtId="0" fontId="45" fillId="0" borderId="0"/>
    <xf numFmtId="173" fontId="6" fillId="0" borderId="0"/>
    <xf numFmtId="0" fontId="45" fillId="0" borderId="0"/>
    <xf numFmtId="0" fontId="45" fillId="0" borderId="0"/>
    <xf numFmtId="0" fontId="14" fillId="2" borderId="0"/>
    <xf numFmtId="0" fontId="15" fillId="2" borderId="3"/>
    <xf numFmtId="174" fontId="5" fillId="0" borderId="0" applyFill="0" applyBorder="0" applyAlignment="0" applyProtection="0"/>
    <xf numFmtId="0" fontId="16" fillId="10" borderId="4" applyNumberFormat="0" applyProtection="0">
      <alignment vertical="center"/>
    </xf>
    <xf numFmtId="0" fontId="17" fillId="10" borderId="5" applyNumberFormat="0" applyProtection="0">
      <alignment vertical="center"/>
    </xf>
    <xf numFmtId="0" fontId="16" fillId="10" borderId="5" applyNumberFormat="0" applyProtection="0">
      <alignment horizontal="left" vertical="center" indent="1"/>
    </xf>
    <xf numFmtId="0" fontId="16" fillId="10" borderId="5" applyNumberFormat="0" applyProtection="0">
      <alignment horizontal="left" vertical="top" indent="1"/>
    </xf>
    <xf numFmtId="0" fontId="16" fillId="4" borderId="4" applyNumberFormat="0" applyProtection="0">
      <alignment horizontal="left" vertical="center" wrapText="1" indent="1"/>
    </xf>
    <xf numFmtId="0" fontId="18" fillId="11" borderId="5" applyNumberFormat="0" applyProtection="0">
      <alignment horizontal="right" vertical="center"/>
    </xf>
    <xf numFmtId="0" fontId="18" fillId="12" borderId="5" applyNumberFormat="0" applyProtection="0">
      <alignment horizontal="right" vertical="center"/>
    </xf>
    <xf numFmtId="0" fontId="18" fillId="13" borderId="5" applyNumberFormat="0" applyProtection="0">
      <alignment horizontal="right" vertical="center"/>
    </xf>
    <xf numFmtId="0" fontId="18" fillId="14" borderId="5" applyNumberFormat="0" applyProtection="0">
      <alignment horizontal="right" vertical="center"/>
    </xf>
    <xf numFmtId="0" fontId="18" fillId="15" borderId="5" applyNumberFormat="0" applyProtection="0">
      <alignment horizontal="right" vertical="center"/>
    </xf>
    <xf numFmtId="0" fontId="18" fillId="16" borderId="5" applyNumberFormat="0" applyProtection="0">
      <alignment horizontal="right" vertical="center"/>
    </xf>
    <xf numFmtId="0" fontId="18" fillId="17" borderId="5" applyNumberFormat="0" applyProtection="0">
      <alignment horizontal="right" vertical="center"/>
    </xf>
    <xf numFmtId="0" fontId="18" fillId="18" borderId="5" applyNumberFormat="0" applyProtection="0">
      <alignment horizontal="right" vertical="center"/>
    </xf>
    <xf numFmtId="0" fontId="18" fillId="19" borderId="5" applyNumberFormat="0" applyProtection="0">
      <alignment horizontal="right" vertical="center"/>
    </xf>
    <xf numFmtId="0" fontId="16" fillId="20" borderId="6" applyNumberFormat="0" applyProtection="0">
      <alignment horizontal="left" vertical="center" indent="1"/>
    </xf>
    <xf numFmtId="0" fontId="18" fillId="4" borderId="0" applyNumberFormat="0" applyProtection="0">
      <alignment horizontal="left" vertical="center" indent="1"/>
    </xf>
    <xf numFmtId="0" fontId="19" fillId="21" borderId="0" applyNumberFormat="0" applyProtection="0">
      <alignment horizontal="left" vertical="center" indent="1"/>
    </xf>
    <xf numFmtId="0" fontId="18" fillId="22" borderId="5" applyNumberFormat="0" applyProtection="0">
      <alignment horizontal="right" vertical="center"/>
    </xf>
    <xf numFmtId="0" fontId="20" fillId="4" borderId="0" applyNumberFormat="0" applyProtection="0">
      <alignment horizontal="left" vertical="center" indent="1"/>
    </xf>
    <xf numFmtId="0" fontId="20" fillId="4" borderId="0" applyNumberFormat="0" applyProtection="0">
      <alignment horizontal="left" vertical="center" indent="1"/>
    </xf>
    <xf numFmtId="0" fontId="45" fillId="21" borderId="4" applyNumberFormat="0" applyProtection="0">
      <alignment horizontal="left" vertical="center" indent="1"/>
    </xf>
    <xf numFmtId="0" fontId="45" fillId="21" borderId="5" applyNumberFormat="0" applyProtection="0">
      <alignment horizontal="left" vertical="top" indent="1"/>
    </xf>
    <xf numFmtId="0" fontId="45" fillId="22" borderId="4" applyNumberFormat="0" applyProtection="0">
      <alignment horizontal="left" vertical="center" indent="1"/>
    </xf>
    <xf numFmtId="0" fontId="45" fillId="22" borderId="5" applyNumberFormat="0" applyProtection="0">
      <alignment horizontal="left" vertical="top" indent="1"/>
    </xf>
    <xf numFmtId="0" fontId="45" fillId="7" borderId="4" applyNumberFormat="0" applyProtection="0">
      <alignment horizontal="left" vertical="center" indent="1"/>
    </xf>
    <xf numFmtId="0" fontId="45" fillId="7" borderId="5" applyNumberFormat="0" applyProtection="0">
      <alignment horizontal="left" vertical="top" indent="1"/>
    </xf>
    <xf numFmtId="0" fontId="45" fillId="4" borderId="5" applyNumberFormat="0" applyProtection="0">
      <alignment horizontal="left" vertical="center" indent="1"/>
    </xf>
    <xf numFmtId="0" fontId="45" fillId="4" borderId="5" applyNumberFormat="0" applyProtection="0">
      <alignment horizontal="left" vertical="top" indent="1"/>
    </xf>
    <xf numFmtId="0" fontId="18" fillId="23" borderId="5" applyNumberFormat="0" applyProtection="0">
      <alignment vertical="center"/>
    </xf>
    <xf numFmtId="0" fontId="21" fillId="23" borderId="5" applyNumberFormat="0" applyProtection="0">
      <alignment vertical="center"/>
    </xf>
    <xf numFmtId="0" fontId="18" fillId="23" borderId="5" applyNumberFormat="0" applyProtection="0">
      <alignment horizontal="left" vertical="center" indent="1"/>
    </xf>
    <xf numFmtId="0" fontId="18" fillId="23" borderId="5" applyNumberFormat="0" applyProtection="0">
      <alignment horizontal="left" vertical="top" indent="1"/>
    </xf>
    <xf numFmtId="0" fontId="18" fillId="2" borderId="5" applyNumberFormat="0" applyProtection="0">
      <alignment horizontal="right" vertical="center"/>
    </xf>
    <xf numFmtId="0" fontId="21" fillId="4" borderId="5" applyNumberFormat="0" applyProtection="0">
      <alignment horizontal="right" vertical="center"/>
    </xf>
    <xf numFmtId="0" fontId="18" fillId="4" borderId="5" applyNumberFormat="0" applyProtection="0">
      <alignment horizontal="left" vertical="center" wrapText="1" indent="1"/>
    </xf>
    <xf numFmtId="0" fontId="18" fillId="4" borderId="4" applyNumberFormat="0" applyProtection="0">
      <alignment horizontal="center" vertical="top" wrapText="1"/>
    </xf>
    <xf numFmtId="0" fontId="22" fillId="0" borderId="0" applyNumberFormat="0" applyProtection="0">
      <alignment horizontal="left" indent="4"/>
    </xf>
    <xf numFmtId="0" fontId="23" fillId="2" borderId="5" applyNumberFormat="0" applyProtection="0">
      <alignment horizontal="right" vertical="center"/>
    </xf>
    <xf numFmtId="0" fontId="5" fillId="23" borderId="0" applyNumberFormat="0" applyBorder="0" applyAlignment="0" applyProtection="0"/>
    <xf numFmtId="0" fontId="5" fillId="2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Border="0" applyAlignment="0" applyProtection="0"/>
    <xf numFmtId="0" fontId="24" fillId="2" borderId="0" applyNumberFormat="0" applyBorder="0">
      <alignment horizontal="center"/>
    </xf>
    <xf numFmtId="0" fontId="5" fillId="24" borderId="0" applyNumberFormat="0" applyBorder="0" applyAlignment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8" borderId="0" applyNumberFormat="0" applyBorder="0" applyAlignment="0" applyProtection="0"/>
    <xf numFmtId="0" fontId="3" fillId="16" borderId="0" applyNumberFormat="0" applyBorder="0" applyAlignment="0" applyProtection="0"/>
    <xf numFmtId="0" fontId="25" fillId="5" borderId="7" applyNumberFormat="0" applyAlignment="0" applyProtection="0"/>
    <xf numFmtId="0" fontId="26" fillId="2" borderId="4" applyNumberFormat="0" applyAlignment="0" applyProtection="0"/>
    <xf numFmtId="0" fontId="27" fillId="2" borderId="7" applyNumberFormat="0" applyAlignment="0" applyProtection="0"/>
    <xf numFmtId="176" fontId="5" fillId="0" borderId="0" applyFill="0" applyBorder="0" applyAlignment="0" applyProtection="0"/>
    <xf numFmtId="175" fontId="5" fillId="0" borderId="0" applyFill="0" applyBorder="0" applyAlignment="0" applyProtection="0"/>
    <xf numFmtId="175" fontId="5" fillId="0" borderId="0" applyFill="0" applyBorder="0" applyAlignment="0" applyProtection="0"/>
    <xf numFmtId="175" fontId="5" fillId="0" borderId="0" applyFill="0" applyBorder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30" fillId="0" borderId="10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>
      <alignment vertical="center"/>
    </xf>
    <xf numFmtId="0" fontId="26" fillId="0" borderId="11" applyNumberFormat="0" applyFill="0" applyAlignment="0" applyProtection="0"/>
    <xf numFmtId="0" fontId="32" fillId="25" borderId="12" applyNumberFormat="0" applyAlignment="0" applyProtection="0"/>
    <xf numFmtId="0" fontId="33" fillId="0" borderId="0" applyNumberFormat="0" applyFill="0" applyBorder="0" applyAlignment="0" applyProtection="0"/>
    <xf numFmtId="0" fontId="34" fillId="10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35" fillId="11" borderId="0" applyNumberFormat="0" applyBorder="0" applyAlignment="0" applyProtection="0"/>
    <xf numFmtId="0" fontId="36" fillId="0" borderId="0" applyNumberFormat="0" applyFill="0" applyBorder="0" applyAlignment="0" applyProtection="0"/>
    <xf numFmtId="0" fontId="5" fillId="23" borderId="13" applyNumberFormat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0" fontId="37" fillId="0" borderId="14" applyNumberFormat="0" applyFill="0" applyAlignment="0" applyProtection="0"/>
    <xf numFmtId="0" fontId="45" fillId="0" borderId="0"/>
    <xf numFmtId="0" fontId="4" fillId="0" borderId="0"/>
    <xf numFmtId="0" fontId="45" fillId="0" borderId="0"/>
    <xf numFmtId="0" fontId="38" fillId="0" borderId="0" applyNumberFormat="0" applyFill="0" applyBorder="0" applyAlignment="0" applyProtection="0"/>
    <xf numFmtId="164" fontId="5" fillId="0" borderId="0" applyFill="0" applyBorder="0" applyAlignment="0" applyProtection="0"/>
    <xf numFmtId="165" fontId="5" fillId="0" borderId="0" applyFill="0" applyBorder="0" applyAlignment="0" applyProtection="0"/>
    <xf numFmtId="177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0" fontId="39" fillId="26" borderId="0" applyNumberFormat="0" applyBorder="0" applyAlignment="0" applyProtection="0"/>
  </cellStyleXfs>
  <cellXfs count="452">
    <xf numFmtId="0" fontId="0" fillId="0" borderId="0" xfId="0"/>
    <xf numFmtId="0" fontId="40" fillId="0" borderId="0" xfId="0" applyFont="1" applyAlignment="1" applyProtection="1">
      <alignment horizontal="center" vertical="center"/>
      <protection hidden="1"/>
    </xf>
    <xf numFmtId="0" fontId="40" fillId="0" borderId="0" xfId="0" applyFont="1" applyProtection="1">
      <protection hidden="1"/>
    </xf>
    <xf numFmtId="0" fontId="40" fillId="0" borderId="4" xfId="0" applyFont="1" applyBorder="1" applyAlignment="1" applyProtection="1">
      <alignment horizontal="center" vertical="center"/>
      <protection hidden="1"/>
    </xf>
    <xf numFmtId="0" fontId="40" fillId="0" borderId="0" xfId="0" applyFont="1" applyFill="1" applyProtection="1">
      <protection hidden="1"/>
    </xf>
    <xf numFmtId="0" fontId="40" fillId="0" borderId="4" xfId="0" applyFont="1" applyFill="1" applyBorder="1" applyAlignment="1" applyProtection="1">
      <alignment horizontal="center" vertical="center"/>
      <protection hidden="1"/>
    </xf>
    <xf numFmtId="180" fontId="40" fillId="0" borderId="4" xfId="0" applyNumberFormat="1" applyFont="1" applyBorder="1" applyAlignment="1" applyProtection="1">
      <alignment horizontal="center" vertical="center"/>
      <protection hidden="1"/>
    </xf>
    <xf numFmtId="181" fontId="40" fillId="0" borderId="4" xfId="0" applyNumberFormat="1" applyFont="1" applyFill="1" applyBorder="1" applyAlignment="1" applyProtection="1">
      <alignment horizontal="center" vertical="center"/>
      <protection hidden="1"/>
    </xf>
    <xf numFmtId="181" fontId="40" fillId="0" borderId="0" xfId="0" applyNumberFormat="1" applyFont="1" applyFill="1" applyProtection="1">
      <protection hidden="1"/>
    </xf>
    <xf numFmtId="181" fontId="43" fillId="28" borderId="4" xfId="767" applyNumberFormat="1" applyFont="1" applyFill="1" applyBorder="1" applyAlignment="1" applyProtection="1">
      <alignment horizontal="center" vertical="center" wrapText="1"/>
      <protection hidden="1"/>
    </xf>
    <xf numFmtId="181" fontId="40" fillId="0" borderId="4" xfId="0" applyNumberFormat="1" applyFont="1" applyBorder="1" applyAlignment="1" applyProtection="1">
      <alignment horizontal="center" vertical="center"/>
      <protection hidden="1"/>
    </xf>
    <xf numFmtId="181" fontId="40" fillId="0" borderId="0" xfId="0" applyNumberFormat="1" applyFont="1" applyProtection="1">
      <protection hidden="1"/>
    </xf>
    <xf numFmtId="10" fontId="40" fillId="0" borderId="4" xfId="0" applyNumberFormat="1" applyFont="1" applyBorder="1" applyAlignment="1" applyProtection="1">
      <alignment horizontal="center" vertical="center"/>
      <protection hidden="1"/>
    </xf>
    <xf numFmtId="10" fontId="40" fillId="0" borderId="0" xfId="0" applyNumberFormat="1" applyFont="1" applyProtection="1">
      <protection hidden="1"/>
    </xf>
    <xf numFmtId="9" fontId="40" fillId="0" borderId="4" xfId="771" applyFont="1" applyFill="1" applyBorder="1" applyAlignment="1" applyProtection="1">
      <alignment horizontal="center" vertical="center"/>
      <protection hidden="1"/>
    </xf>
    <xf numFmtId="9" fontId="40" fillId="0" borderId="0" xfId="771" applyFont="1" applyFill="1" applyBorder="1" applyAlignment="1" applyProtection="1">
      <protection hidden="1"/>
    </xf>
    <xf numFmtId="180" fontId="43" fillId="28" borderId="4" xfId="767" applyNumberFormat="1" applyFont="1" applyFill="1" applyBorder="1" applyAlignment="1" applyProtection="1">
      <alignment horizontal="center" vertical="center" wrapText="1"/>
      <protection hidden="1"/>
    </xf>
    <xf numFmtId="180" fontId="40" fillId="0" borderId="0" xfId="0" applyNumberFormat="1" applyFont="1" applyProtection="1">
      <protection hidden="1"/>
    </xf>
    <xf numFmtId="0" fontId="40" fillId="0" borderId="0" xfId="0" applyFont="1" applyAlignment="1" applyProtection="1">
      <alignment horizontal="left" vertical="top"/>
      <protection hidden="1"/>
    </xf>
    <xf numFmtId="0" fontId="41" fillId="29" borderId="0" xfId="0" applyFont="1" applyFill="1" applyProtection="1">
      <protection hidden="1"/>
    </xf>
    <xf numFmtId="0" fontId="41" fillId="30" borderId="0" xfId="0" applyFont="1" applyFill="1" applyProtection="1">
      <protection hidden="1"/>
    </xf>
    <xf numFmtId="0" fontId="40" fillId="29" borderId="0" xfId="0" applyFont="1" applyFill="1" applyProtection="1">
      <protection hidden="1"/>
    </xf>
    <xf numFmtId="0" fontId="40" fillId="30" borderId="0" xfId="0" applyFont="1" applyFill="1" applyProtection="1">
      <protection hidden="1"/>
    </xf>
    <xf numFmtId="0" fontId="40" fillId="0" borderId="0" xfId="0" applyFont="1" applyAlignment="1" applyProtection="1">
      <alignment horizontal="left"/>
      <protection hidden="1"/>
    </xf>
    <xf numFmtId="0" fontId="40" fillId="0" borderId="0" xfId="0" applyFont="1" applyAlignment="1" applyProtection="1">
      <alignment horizontal="left" vertical="center"/>
      <protection hidden="1"/>
    </xf>
    <xf numFmtId="0" fontId="44" fillId="0" borderId="0" xfId="0" applyFont="1"/>
    <xf numFmtId="0" fontId="0" fillId="0" borderId="0" xfId="0" applyAlignment="1"/>
    <xf numFmtId="0" fontId="44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0" fontId="40" fillId="0" borderId="15" xfId="0" applyFont="1" applyBorder="1" applyAlignment="1" applyProtection="1">
      <alignment horizontal="center" vertical="center"/>
      <protection hidden="1"/>
    </xf>
    <xf numFmtId="0" fontId="40" fillId="0" borderId="15" xfId="0" applyFont="1" applyFill="1" applyBorder="1" applyAlignment="1" applyProtection="1">
      <alignment horizontal="center" vertical="center"/>
      <protection hidden="1"/>
    </xf>
    <xf numFmtId="0" fontId="51" fillId="0" borderId="0" xfId="0" applyFont="1" applyAlignment="1" applyProtection="1">
      <alignment horizontal="left"/>
      <protection hidden="1"/>
    </xf>
    <xf numFmtId="0" fontId="42" fillId="33" borderId="17" xfId="0" applyFont="1" applyFill="1" applyBorder="1" applyAlignment="1" applyProtection="1">
      <alignment horizontal="center" vertical="center" wrapText="1"/>
      <protection hidden="1"/>
    </xf>
    <xf numFmtId="0" fontId="50" fillId="11" borderId="17" xfId="767" applyFont="1" applyFill="1" applyBorder="1" applyAlignment="1" applyProtection="1">
      <alignment horizontal="center" vertical="center" wrapText="1"/>
      <protection hidden="1"/>
    </xf>
    <xf numFmtId="0" fontId="41" fillId="11" borderId="17" xfId="767" applyFont="1" applyFill="1" applyBorder="1" applyAlignment="1" applyProtection="1">
      <alignment horizontal="center" vertical="center" wrapText="1"/>
      <protection hidden="1"/>
    </xf>
    <xf numFmtId="0" fontId="42" fillId="31" borderId="17" xfId="0" applyFont="1" applyFill="1" applyBorder="1" applyAlignment="1" applyProtection="1">
      <alignment horizontal="center" vertical="center" wrapText="1"/>
      <protection hidden="1"/>
    </xf>
    <xf numFmtId="0" fontId="47" fillId="0" borderId="0" xfId="0" applyFont="1" applyAlignment="1">
      <alignment horizontal="left" vertical="top" wrapText="1"/>
    </xf>
    <xf numFmtId="0" fontId="41" fillId="34" borderId="4" xfId="767" applyNumberFormat="1" applyFont="1" applyFill="1" applyBorder="1" applyAlignment="1" applyProtection="1">
      <alignment horizontal="center" vertical="center" wrapText="1"/>
      <protection locked="0"/>
    </xf>
    <xf numFmtId="0" fontId="42" fillId="32" borderId="25" xfId="0" applyFont="1" applyFill="1" applyBorder="1" applyAlignment="1" applyProtection="1">
      <alignment horizontal="left" vertical="center"/>
      <protection hidden="1"/>
    </xf>
    <xf numFmtId="0" fontId="48" fillId="0" borderId="0" xfId="0" applyFont="1" applyFill="1" applyAlignment="1" applyProtection="1">
      <protection locked="0"/>
    </xf>
    <xf numFmtId="0" fontId="48" fillId="0" borderId="0" xfId="0" applyFont="1" applyFill="1" applyAlignment="1" applyProtection="1">
      <alignment vertical="top"/>
      <protection hidden="1"/>
    </xf>
    <xf numFmtId="0" fontId="48" fillId="0" borderId="0" xfId="0" applyFont="1" applyFill="1" applyAlignment="1" applyProtection="1">
      <alignment horizontal="center"/>
    </xf>
    <xf numFmtId="0" fontId="40" fillId="0" borderId="0" xfId="0" applyFont="1" applyAlignment="1" applyProtection="1">
      <alignment horizontal="left" vertical="center"/>
    </xf>
    <xf numFmtId="181" fontId="43" fillId="0" borderId="26" xfId="767" applyNumberFormat="1" applyFont="1" applyFill="1" applyBorder="1" applyAlignment="1" applyProtection="1">
      <alignment horizontal="center" vertical="center" wrapText="1"/>
      <protection hidden="1"/>
    </xf>
    <xf numFmtId="181" fontId="43" fillId="28" borderId="26" xfId="767" applyNumberFormat="1" applyFont="1" applyFill="1" applyBorder="1" applyAlignment="1" applyProtection="1">
      <alignment horizontal="center" vertical="center" wrapText="1"/>
      <protection hidden="1"/>
    </xf>
    <xf numFmtId="0" fontId="41" fillId="34" borderId="28" xfId="767" applyNumberFormat="1" applyFont="1" applyFill="1" applyBorder="1" applyAlignment="1" applyProtection="1">
      <alignment horizontal="center" vertical="center" wrapText="1"/>
      <protection locked="0"/>
    </xf>
    <xf numFmtId="181" fontId="43" fillId="28" borderId="28" xfId="767" applyNumberFormat="1" applyFont="1" applyFill="1" applyBorder="1" applyAlignment="1" applyProtection="1">
      <alignment horizontal="center" vertical="center" wrapText="1"/>
      <protection hidden="1"/>
    </xf>
    <xf numFmtId="180" fontId="43" fillId="28" borderId="28" xfId="767" applyNumberFormat="1" applyFont="1" applyFill="1" applyBorder="1" applyAlignment="1" applyProtection="1">
      <alignment horizontal="center" vertical="center" wrapText="1"/>
      <protection hidden="1"/>
    </xf>
    <xf numFmtId="181" fontId="40" fillId="0" borderId="28" xfId="0" applyNumberFormat="1" applyFont="1" applyFill="1" applyBorder="1" applyAlignment="1" applyProtection="1">
      <alignment horizontal="center" vertical="center"/>
      <protection hidden="1"/>
    </xf>
    <xf numFmtId="0" fontId="41" fillId="0" borderId="0" xfId="767" applyFont="1" applyBorder="1" applyAlignment="1" applyProtection="1">
      <alignment wrapText="1"/>
    </xf>
    <xf numFmtId="0" fontId="42" fillId="33" borderId="23" xfId="0" applyFont="1" applyFill="1" applyBorder="1" applyAlignment="1" applyProtection="1">
      <alignment horizontal="center" vertical="center" wrapText="1"/>
      <protection hidden="1"/>
    </xf>
    <xf numFmtId="0" fontId="50" fillId="11" borderId="23" xfId="767" applyFont="1" applyFill="1" applyBorder="1" applyAlignment="1" applyProtection="1">
      <alignment horizontal="center" vertical="center" wrapText="1"/>
      <protection hidden="1"/>
    </xf>
    <xf numFmtId="0" fontId="42" fillId="32" borderId="34" xfId="0" applyFont="1" applyFill="1" applyBorder="1" applyAlignment="1" applyProtection="1">
      <alignment horizontal="left" vertical="center"/>
      <protection hidden="1"/>
    </xf>
    <xf numFmtId="0" fontId="41" fillId="11" borderId="23" xfId="767" applyFont="1" applyFill="1" applyBorder="1" applyAlignment="1" applyProtection="1">
      <alignment horizontal="center" vertical="center" wrapText="1"/>
      <protection hidden="1"/>
    </xf>
    <xf numFmtId="0" fontId="42" fillId="31" borderId="23" xfId="0" applyFont="1" applyFill="1" applyBorder="1" applyAlignment="1" applyProtection="1">
      <alignment horizontal="center" vertical="center" wrapText="1"/>
      <protection hidden="1"/>
    </xf>
    <xf numFmtId="0" fontId="40" fillId="0" borderId="28" xfId="0" applyFont="1" applyFill="1" applyBorder="1" applyAlignment="1" applyProtection="1">
      <alignment horizontal="center" vertical="center"/>
      <protection hidden="1"/>
    </xf>
    <xf numFmtId="0" fontId="41" fillId="34" borderId="37" xfId="767" applyNumberFormat="1" applyFont="1" applyFill="1" applyBorder="1" applyAlignment="1" applyProtection="1">
      <alignment horizontal="center" vertical="center" wrapText="1"/>
      <protection locked="0"/>
    </xf>
    <xf numFmtId="0" fontId="49" fillId="0" borderId="0" xfId="767" applyFont="1" applyBorder="1" applyAlignment="1" applyProtection="1">
      <alignment vertical="top" wrapText="1"/>
    </xf>
    <xf numFmtId="0" fontId="40" fillId="0" borderId="28" xfId="0" applyFont="1" applyBorder="1" applyAlignment="1" applyProtection="1">
      <alignment horizontal="center" vertical="center"/>
      <protection hidden="1"/>
    </xf>
    <xf numFmtId="0" fontId="40" fillId="0" borderId="30" xfId="0" applyFont="1" applyBorder="1" applyAlignment="1" applyProtection="1">
      <alignment horizontal="center" vertical="center"/>
      <protection hidden="1"/>
    </xf>
    <xf numFmtId="180" fontId="40" fillId="0" borderId="28" xfId="0" applyNumberFormat="1" applyFont="1" applyBorder="1" applyAlignment="1" applyProtection="1">
      <alignment horizontal="center" vertical="center"/>
      <protection hidden="1"/>
    </xf>
    <xf numFmtId="0" fontId="40" fillId="0" borderId="30" xfId="0" applyFont="1" applyFill="1" applyBorder="1" applyAlignment="1" applyProtection="1">
      <alignment horizontal="center" vertical="center"/>
      <protection hidden="1"/>
    </xf>
    <xf numFmtId="181" fontId="40" fillId="0" borderId="28" xfId="0" applyNumberFormat="1" applyFont="1" applyBorder="1" applyAlignment="1" applyProtection="1">
      <alignment horizontal="center" vertical="center"/>
      <protection hidden="1"/>
    </xf>
    <xf numFmtId="10" fontId="40" fillId="0" borderId="28" xfId="0" applyNumberFormat="1" applyFont="1" applyBorder="1" applyAlignment="1" applyProtection="1">
      <alignment horizontal="center" vertical="center"/>
      <protection hidden="1"/>
    </xf>
    <xf numFmtId="9" fontId="40" fillId="0" borderId="28" xfId="771" applyFont="1" applyFill="1" applyBorder="1" applyAlignment="1" applyProtection="1">
      <alignment horizontal="center" vertical="center"/>
      <protection hidden="1"/>
    </xf>
    <xf numFmtId="0" fontId="40" fillId="0" borderId="37" xfId="0" applyFont="1" applyBorder="1" applyAlignment="1" applyProtection="1">
      <alignment horizontal="center" vertical="center"/>
      <protection hidden="1"/>
    </xf>
    <xf numFmtId="0" fontId="40" fillId="0" borderId="46" xfId="0" applyFont="1" applyBorder="1" applyAlignment="1" applyProtection="1">
      <alignment horizontal="center" vertical="center"/>
      <protection hidden="1"/>
    </xf>
    <xf numFmtId="0" fontId="40" fillId="0" borderId="37" xfId="0" applyFont="1" applyFill="1" applyBorder="1" applyAlignment="1" applyProtection="1">
      <alignment horizontal="center" vertical="center"/>
      <protection hidden="1"/>
    </xf>
    <xf numFmtId="180" fontId="40" fillId="0" borderId="37" xfId="0" applyNumberFormat="1" applyFont="1" applyBorder="1" applyAlignment="1" applyProtection="1">
      <alignment horizontal="center" vertical="center"/>
      <protection hidden="1"/>
    </xf>
    <xf numFmtId="0" fontId="40" fillId="0" borderId="46" xfId="0" applyFont="1" applyFill="1" applyBorder="1" applyAlignment="1" applyProtection="1">
      <alignment horizontal="center" vertical="center"/>
      <protection hidden="1"/>
    </xf>
    <xf numFmtId="181" fontId="40" fillId="0" borderId="37" xfId="0" applyNumberFormat="1" applyFont="1" applyFill="1" applyBorder="1" applyAlignment="1" applyProtection="1">
      <alignment horizontal="center" vertical="center"/>
      <protection hidden="1"/>
    </xf>
    <xf numFmtId="181" fontId="40" fillId="0" borderId="37" xfId="0" applyNumberFormat="1" applyFont="1" applyBorder="1" applyAlignment="1" applyProtection="1">
      <alignment horizontal="center" vertical="center"/>
      <protection hidden="1"/>
    </xf>
    <xf numFmtId="10" fontId="40" fillId="0" borderId="37" xfId="0" applyNumberFormat="1" applyFont="1" applyBorder="1" applyAlignment="1" applyProtection="1">
      <alignment horizontal="center" vertical="center"/>
      <protection hidden="1"/>
    </xf>
    <xf numFmtId="9" fontId="40" fillId="0" borderId="37" xfId="771" applyFont="1" applyFill="1" applyBorder="1" applyAlignment="1" applyProtection="1">
      <alignment horizontal="center" vertical="center"/>
      <protection hidden="1"/>
    </xf>
    <xf numFmtId="180" fontId="43" fillId="28" borderId="37" xfId="767" applyNumberFormat="1" applyFont="1" applyFill="1" applyBorder="1" applyAlignment="1" applyProtection="1">
      <alignment horizontal="center" vertical="center" wrapText="1"/>
      <protection hidden="1"/>
    </xf>
    <xf numFmtId="181" fontId="43" fillId="28" borderId="37" xfId="767" applyNumberFormat="1" applyFont="1" applyFill="1" applyBorder="1" applyAlignment="1" applyProtection="1">
      <alignment horizontal="center" vertical="center" wrapText="1"/>
      <protection hidden="1"/>
    </xf>
    <xf numFmtId="9" fontId="41" fillId="27" borderId="4" xfId="771" applyFont="1" applyFill="1" applyBorder="1" applyAlignment="1" applyProtection="1">
      <alignment horizontal="left" vertical="center" wrapText="1"/>
      <protection hidden="1"/>
    </xf>
    <xf numFmtId="0" fontId="42" fillId="31" borderId="16" xfId="0" applyFont="1" applyFill="1" applyBorder="1" applyAlignment="1" applyProtection="1">
      <alignment horizontal="center" vertical="center" wrapText="1"/>
      <protection hidden="1"/>
    </xf>
    <xf numFmtId="9" fontId="41" fillId="27" borderId="28" xfId="771" applyFont="1" applyFill="1" applyBorder="1" applyAlignment="1" applyProtection="1">
      <alignment horizontal="left" vertical="center" wrapText="1"/>
      <protection hidden="1"/>
    </xf>
    <xf numFmtId="0" fontId="41" fillId="39" borderId="19" xfId="767" applyFont="1" applyFill="1" applyBorder="1" applyAlignment="1" applyProtection="1">
      <alignment horizontal="center" vertical="center" wrapText="1"/>
      <protection hidden="1"/>
    </xf>
    <xf numFmtId="0" fontId="41" fillId="39" borderId="23" xfId="767" applyFont="1" applyFill="1" applyBorder="1" applyAlignment="1" applyProtection="1">
      <alignment horizontal="center" vertical="center" wrapText="1"/>
      <protection hidden="1"/>
    </xf>
    <xf numFmtId="0" fontId="41" fillId="39" borderId="39" xfId="767" applyFont="1" applyFill="1" applyBorder="1" applyAlignment="1" applyProtection="1">
      <alignment horizontal="center" vertical="center" wrapText="1"/>
      <protection hidden="1"/>
    </xf>
    <xf numFmtId="0" fontId="41" fillId="39" borderId="20" xfId="767" applyFont="1" applyFill="1" applyBorder="1" applyAlignment="1" applyProtection="1">
      <alignment horizontal="center" vertical="center" wrapText="1"/>
      <protection hidden="1"/>
    </xf>
    <xf numFmtId="0" fontId="46" fillId="0" borderId="0" xfId="0" applyFont="1" applyAlignment="1">
      <alignment horizontal="center" vertical="top" wrapText="1"/>
    </xf>
    <xf numFmtId="180" fontId="50" fillId="28" borderId="28" xfId="767" applyNumberFormat="1" applyFont="1" applyFill="1" applyBorder="1" applyAlignment="1" applyProtection="1">
      <alignment horizontal="left" vertical="center" wrapText="1"/>
      <protection hidden="1"/>
    </xf>
    <xf numFmtId="181" fontId="50" fillId="28" borderId="28" xfId="767" applyNumberFormat="1" applyFont="1" applyFill="1" applyBorder="1" applyAlignment="1" applyProtection="1">
      <alignment horizontal="left" vertical="center" wrapText="1"/>
      <protection hidden="1"/>
    </xf>
    <xf numFmtId="180" fontId="50" fillId="28" borderId="1" xfId="767" applyNumberFormat="1" applyFont="1" applyFill="1" applyBorder="1" applyAlignment="1" applyProtection="1">
      <alignment horizontal="left" vertical="center" wrapText="1"/>
      <protection hidden="1"/>
    </xf>
    <xf numFmtId="0" fontId="41" fillId="39" borderId="72" xfId="767" applyFont="1" applyFill="1" applyBorder="1" applyAlignment="1" applyProtection="1">
      <alignment horizontal="center" vertical="center" wrapText="1"/>
      <protection hidden="1"/>
    </xf>
    <xf numFmtId="0" fontId="41" fillId="39" borderId="71" xfId="767" applyFont="1" applyFill="1" applyBorder="1" applyAlignment="1" applyProtection="1">
      <alignment horizontal="center" vertical="center" wrapText="1"/>
      <protection hidden="1"/>
    </xf>
    <xf numFmtId="0" fontId="41" fillId="39" borderId="73" xfId="767" applyFont="1" applyFill="1" applyBorder="1" applyAlignment="1" applyProtection="1">
      <alignment horizontal="center" vertical="center" wrapText="1"/>
      <protection hidden="1"/>
    </xf>
    <xf numFmtId="0" fontId="41" fillId="39" borderId="74" xfId="767" applyFont="1" applyFill="1" applyBorder="1" applyAlignment="1" applyProtection="1">
      <alignment horizontal="center" vertical="center" wrapText="1"/>
      <protection hidden="1"/>
    </xf>
    <xf numFmtId="1" fontId="66" fillId="0" borderId="0" xfId="0" applyNumberFormat="1" applyFont="1" applyFill="1" applyAlignment="1" applyProtection="1">
      <alignment horizontal="center" vertical="center"/>
      <protection hidden="1"/>
    </xf>
    <xf numFmtId="1" fontId="66" fillId="0" borderId="0" xfId="0" applyNumberFormat="1" applyFont="1" applyAlignment="1" applyProtection="1">
      <alignment horizontal="center" vertical="center"/>
      <protection hidden="1"/>
    </xf>
    <xf numFmtId="182" fontId="41" fillId="42" borderId="18" xfId="767" applyNumberFormat="1" applyFont="1" applyFill="1" applyBorder="1" applyAlignment="1" applyProtection="1">
      <alignment horizontal="center" vertical="center" wrapText="1"/>
      <protection hidden="1"/>
    </xf>
    <xf numFmtId="182" fontId="41" fillId="42" borderId="33" xfId="767" applyNumberFormat="1" applyFont="1" applyFill="1" applyBorder="1" applyAlignment="1" applyProtection="1">
      <alignment horizontal="center" vertical="center" wrapText="1"/>
      <protection hidden="1"/>
    </xf>
    <xf numFmtId="180" fontId="50" fillId="43" borderId="30" xfId="767" applyNumberFormat="1" applyFont="1" applyFill="1" applyBorder="1" applyAlignment="1" applyProtection="1">
      <alignment horizontal="left" vertical="center" wrapText="1"/>
      <protection hidden="1"/>
    </xf>
    <xf numFmtId="180" fontId="50" fillId="43" borderId="28" xfId="767" applyNumberFormat="1" applyFont="1" applyFill="1" applyBorder="1" applyAlignment="1" applyProtection="1">
      <alignment horizontal="left" vertical="center" wrapText="1"/>
      <protection hidden="1"/>
    </xf>
    <xf numFmtId="0" fontId="53" fillId="46" borderId="17" xfId="0" applyFont="1" applyFill="1" applyBorder="1" applyAlignment="1" applyProtection="1">
      <alignment horizontal="left" vertical="center" wrapText="1"/>
      <protection hidden="1"/>
    </xf>
    <xf numFmtId="0" fontId="53" fillId="46" borderId="17" xfId="0" applyFont="1" applyFill="1" applyBorder="1" applyAlignment="1" applyProtection="1">
      <alignment horizontal="center" vertical="center" wrapText="1"/>
      <protection hidden="1"/>
    </xf>
    <xf numFmtId="0" fontId="42" fillId="47" borderId="17" xfId="0" applyFont="1" applyFill="1" applyBorder="1" applyAlignment="1" applyProtection="1">
      <alignment horizontal="center" vertical="center" wrapText="1"/>
      <protection hidden="1"/>
    </xf>
    <xf numFmtId="0" fontId="42" fillId="47" borderId="19" xfId="0" applyFont="1" applyFill="1" applyBorder="1" applyAlignment="1" applyProtection="1">
      <alignment horizontal="center" vertical="center" wrapText="1"/>
      <protection hidden="1"/>
    </xf>
    <xf numFmtId="0" fontId="42" fillId="47" borderId="23" xfId="0" applyFont="1" applyFill="1" applyBorder="1" applyAlignment="1" applyProtection="1">
      <alignment horizontal="center" vertical="center" wrapText="1"/>
      <protection hidden="1"/>
    </xf>
    <xf numFmtId="0" fontId="42" fillId="47" borderId="39" xfId="0" applyFont="1" applyFill="1" applyBorder="1" applyAlignment="1" applyProtection="1">
      <alignment horizontal="center" vertical="center" wrapText="1"/>
      <protection hidden="1"/>
    </xf>
    <xf numFmtId="0" fontId="42" fillId="47" borderId="20" xfId="0" applyFont="1" applyFill="1" applyBorder="1" applyAlignment="1" applyProtection="1">
      <alignment horizontal="center" vertical="center" wrapText="1"/>
      <protection hidden="1"/>
    </xf>
    <xf numFmtId="180" fontId="50" fillId="43" borderId="16" xfId="767" applyNumberFormat="1" applyFont="1" applyFill="1" applyBorder="1" applyAlignment="1" applyProtection="1">
      <alignment horizontal="left" vertical="center" wrapText="1"/>
      <protection hidden="1"/>
    </xf>
    <xf numFmtId="0" fontId="53" fillId="47" borderId="17" xfId="0" applyFont="1" applyFill="1" applyBorder="1" applyAlignment="1" applyProtection="1">
      <alignment horizontal="left" vertical="center" wrapText="1"/>
      <protection hidden="1"/>
    </xf>
    <xf numFmtId="0" fontId="42" fillId="47" borderId="17" xfId="0" applyFont="1" applyFill="1" applyBorder="1" applyAlignment="1" applyProtection="1">
      <alignment horizontal="left" vertical="center" wrapText="1"/>
      <protection hidden="1"/>
    </xf>
    <xf numFmtId="9" fontId="41" fillId="48" borderId="28" xfId="771" applyFont="1" applyFill="1" applyBorder="1" applyAlignment="1" applyProtection="1">
      <alignment horizontal="left" vertical="center" wrapText="1"/>
      <protection hidden="1"/>
    </xf>
    <xf numFmtId="9" fontId="43" fillId="48" borderId="26" xfId="771" applyFont="1" applyFill="1" applyBorder="1" applyAlignment="1" applyProtection="1">
      <alignment horizontal="center" vertical="center" wrapText="1"/>
      <protection hidden="1"/>
    </xf>
    <xf numFmtId="10" fontId="41" fillId="48" borderId="19" xfId="771" applyNumberFormat="1" applyFont="1" applyFill="1" applyBorder="1" applyAlignment="1" applyProtection="1">
      <alignment horizontal="center" vertical="center" wrapText="1"/>
      <protection hidden="1"/>
    </xf>
    <xf numFmtId="10" fontId="41" fillId="48" borderId="35" xfId="771" applyNumberFormat="1" applyFont="1" applyFill="1" applyBorder="1" applyAlignment="1" applyProtection="1">
      <alignment horizontal="center" vertical="center" wrapText="1"/>
      <protection hidden="1"/>
    </xf>
    <xf numFmtId="10" fontId="41" fillId="48" borderId="38" xfId="771" applyNumberFormat="1" applyFont="1" applyFill="1" applyBorder="1" applyAlignment="1" applyProtection="1">
      <alignment horizontal="center" vertical="center" wrapText="1"/>
      <protection hidden="1"/>
    </xf>
    <xf numFmtId="10" fontId="41" fillId="48" borderId="50" xfId="771" applyNumberFormat="1" applyFont="1" applyFill="1" applyBorder="1" applyAlignment="1" applyProtection="1">
      <alignment horizontal="center" vertical="center" wrapText="1"/>
      <protection hidden="1"/>
    </xf>
    <xf numFmtId="10" fontId="41" fillId="48" borderId="42" xfId="771" applyNumberFormat="1" applyFont="1" applyFill="1" applyBorder="1" applyAlignment="1" applyProtection="1">
      <alignment horizontal="center" vertical="center" wrapText="1"/>
      <protection hidden="1"/>
    </xf>
    <xf numFmtId="10" fontId="41" fillId="48" borderId="52" xfId="771" applyNumberFormat="1" applyFont="1" applyFill="1" applyBorder="1" applyAlignment="1" applyProtection="1">
      <alignment horizontal="center" vertical="center" wrapText="1"/>
      <protection hidden="1"/>
    </xf>
    <xf numFmtId="9" fontId="43" fillId="48" borderId="4" xfId="771" applyFont="1" applyFill="1" applyBorder="1" applyAlignment="1" applyProtection="1">
      <alignment horizontal="center" vertical="center" wrapText="1"/>
      <protection hidden="1"/>
    </xf>
    <xf numFmtId="180" fontId="43" fillId="0" borderId="4" xfId="767" applyNumberFormat="1" applyFont="1" applyFill="1" applyBorder="1" applyAlignment="1" applyProtection="1">
      <alignment horizontal="center" vertical="center" wrapText="1"/>
      <protection hidden="1"/>
    </xf>
    <xf numFmtId="181" fontId="43" fillId="0" borderId="4" xfId="767" applyNumberFormat="1" applyFont="1" applyFill="1" applyBorder="1" applyAlignment="1" applyProtection="1">
      <alignment horizontal="center" vertical="center" wrapText="1"/>
      <protection hidden="1"/>
    </xf>
    <xf numFmtId="0" fontId="53" fillId="52" borderId="17" xfId="0" applyFont="1" applyFill="1" applyBorder="1" applyAlignment="1" applyProtection="1">
      <alignment horizontal="left" vertical="center" wrapText="1"/>
      <protection hidden="1"/>
    </xf>
    <xf numFmtId="0" fontId="42" fillId="52" borderId="17" xfId="0" applyFont="1" applyFill="1" applyBorder="1" applyAlignment="1" applyProtection="1">
      <alignment horizontal="center" vertical="center" wrapText="1"/>
      <protection hidden="1"/>
    </xf>
    <xf numFmtId="0" fontId="42" fillId="52" borderId="21" xfId="0" applyFont="1" applyFill="1" applyBorder="1" applyAlignment="1" applyProtection="1">
      <alignment horizontal="center" vertical="center" wrapText="1"/>
      <protection hidden="1"/>
    </xf>
    <xf numFmtId="0" fontId="42" fillId="52" borderId="19" xfId="0" applyFont="1" applyFill="1" applyBorder="1" applyAlignment="1" applyProtection="1">
      <alignment horizontal="center" vertical="center" wrapText="1"/>
      <protection hidden="1"/>
    </xf>
    <xf numFmtId="0" fontId="42" fillId="52" borderId="23" xfId="0" applyFont="1" applyFill="1" applyBorder="1" applyAlignment="1" applyProtection="1">
      <alignment horizontal="center" vertical="center" wrapText="1"/>
      <protection hidden="1"/>
    </xf>
    <xf numFmtId="0" fontId="42" fillId="52" borderId="39" xfId="0" applyFont="1" applyFill="1" applyBorder="1" applyAlignment="1" applyProtection="1">
      <alignment horizontal="center" vertical="center" wrapText="1"/>
      <protection hidden="1"/>
    </xf>
    <xf numFmtId="0" fontId="42" fillId="52" borderId="20" xfId="0" applyFont="1" applyFill="1" applyBorder="1" applyAlignment="1" applyProtection="1">
      <alignment horizontal="center" vertical="center" wrapText="1"/>
      <protection hidden="1"/>
    </xf>
    <xf numFmtId="0" fontId="42" fillId="53" borderId="19" xfId="0" applyFont="1" applyFill="1" applyBorder="1" applyAlignment="1" applyProtection="1">
      <alignment horizontal="center" vertical="center" wrapText="1"/>
      <protection hidden="1"/>
    </xf>
    <xf numFmtId="0" fontId="42" fillId="53" borderId="23" xfId="0" applyFont="1" applyFill="1" applyBorder="1" applyAlignment="1" applyProtection="1">
      <alignment horizontal="center" vertical="center" wrapText="1"/>
      <protection hidden="1"/>
    </xf>
    <xf numFmtId="0" fontId="42" fillId="53" borderId="39" xfId="0" applyFont="1" applyFill="1" applyBorder="1" applyAlignment="1" applyProtection="1">
      <alignment horizontal="center" vertical="center" wrapText="1"/>
      <protection hidden="1"/>
    </xf>
    <xf numFmtId="0" fontId="42" fillId="53" borderId="20" xfId="0" applyFont="1" applyFill="1" applyBorder="1" applyAlignment="1" applyProtection="1">
      <alignment horizontal="center" vertical="center" wrapText="1"/>
      <protection hidden="1"/>
    </xf>
    <xf numFmtId="0" fontId="53" fillId="53" borderId="17" xfId="0" applyFont="1" applyFill="1" applyBorder="1" applyAlignment="1" applyProtection="1">
      <alignment horizontal="left" vertical="center" wrapText="1"/>
      <protection hidden="1"/>
    </xf>
    <xf numFmtId="0" fontId="42" fillId="53" borderId="17" xfId="0" applyFont="1" applyFill="1" applyBorder="1" applyAlignment="1" applyProtection="1">
      <alignment horizontal="center" vertical="center" wrapText="1"/>
      <protection hidden="1"/>
    </xf>
    <xf numFmtId="9" fontId="50" fillId="48" borderId="28" xfId="771" applyFont="1" applyFill="1" applyBorder="1" applyAlignment="1" applyProtection="1">
      <alignment horizontal="left" vertical="center" wrapText="1"/>
      <protection hidden="1"/>
    </xf>
    <xf numFmtId="9" fontId="69" fillId="48" borderId="26" xfId="771" applyFont="1" applyFill="1" applyBorder="1" applyAlignment="1" applyProtection="1">
      <alignment horizontal="center" vertical="center" wrapText="1"/>
      <protection hidden="1"/>
    </xf>
    <xf numFmtId="180" fontId="69" fillId="37" borderId="26" xfId="767" applyNumberFormat="1" applyFont="1" applyFill="1" applyBorder="1" applyAlignment="1" applyProtection="1">
      <alignment horizontal="center" vertical="center" wrapText="1"/>
      <protection hidden="1"/>
    </xf>
    <xf numFmtId="180" fontId="69" fillId="43" borderId="26" xfId="767" applyNumberFormat="1" applyFont="1" applyFill="1" applyBorder="1" applyAlignment="1" applyProtection="1">
      <alignment horizontal="center" vertical="center" wrapText="1"/>
      <protection hidden="1"/>
    </xf>
    <xf numFmtId="181" fontId="69" fillId="28" borderId="26" xfId="767" applyNumberFormat="1" applyFont="1" applyFill="1" applyBorder="1" applyAlignment="1" applyProtection="1">
      <alignment horizontal="center" vertical="center" wrapText="1"/>
      <protection hidden="1"/>
    </xf>
    <xf numFmtId="0" fontId="50" fillId="48" borderId="28" xfId="766" applyFont="1" applyFill="1" applyBorder="1" applyAlignment="1" applyProtection="1">
      <alignment horizontal="left" vertical="center" wrapText="1"/>
      <protection hidden="1"/>
    </xf>
    <xf numFmtId="0" fontId="69" fillId="48" borderId="26" xfId="766" applyFont="1" applyFill="1" applyBorder="1" applyAlignment="1" applyProtection="1">
      <alignment horizontal="center" vertical="center" wrapText="1"/>
      <protection hidden="1"/>
    </xf>
    <xf numFmtId="10" fontId="50" fillId="48" borderId="28" xfId="766" applyNumberFormat="1" applyFont="1" applyFill="1" applyBorder="1" applyAlignment="1" applyProtection="1">
      <alignment horizontal="left" vertical="center" wrapText="1"/>
      <protection hidden="1"/>
    </xf>
    <xf numFmtId="10" fontId="69" fillId="48" borderId="26" xfId="766" applyNumberFormat="1" applyFont="1" applyFill="1" applyBorder="1" applyAlignment="1" applyProtection="1">
      <alignment horizontal="center" vertical="center" wrapText="1"/>
      <protection hidden="1"/>
    </xf>
    <xf numFmtId="9" fontId="69" fillId="48" borderId="4" xfId="771" applyFont="1" applyFill="1" applyBorder="1" applyAlignment="1" applyProtection="1">
      <alignment horizontal="center" vertical="center" wrapText="1"/>
      <protection hidden="1"/>
    </xf>
    <xf numFmtId="181" fontId="50" fillId="48" borderId="28" xfId="766" applyNumberFormat="1" applyFont="1" applyFill="1" applyBorder="1" applyAlignment="1" applyProtection="1">
      <alignment horizontal="left" vertical="center" wrapText="1"/>
      <protection hidden="1"/>
    </xf>
    <xf numFmtId="180" fontId="69" fillId="28" borderId="26" xfId="767" applyNumberFormat="1" applyFont="1" applyFill="1" applyBorder="1" applyAlignment="1" applyProtection="1">
      <alignment horizontal="center" vertical="center" wrapText="1"/>
      <protection hidden="1"/>
    </xf>
    <xf numFmtId="180" fontId="69" fillId="28" borderId="68" xfId="767" applyNumberFormat="1" applyFont="1" applyFill="1" applyBorder="1" applyAlignment="1" applyProtection="1">
      <alignment horizontal="center" vertical="center" wrapText="1"/>
      <protection hidden="1"/>
    </xf>
    <xf numFmtId="180" fontId="69" fillId="43" borderId="27" xfId="767" applyNumberFormat="1" applyFont="1" applyFill="1" applyBorder="1" applyAlignment="1" applyProtection="1">
      <alignment horizontal="center" vertical="center" wrapText="1"/>
      <protection hidden="1"/>
    </xf>
    <xf numFmtId="180" fontId="50" fillId="43" borderId="78" xfId="767" applyNumberFormat="1" applyFont="1" applyFill="1" applyBorder="1" applyAlignment="1" applyProtection="1">
      <alignment horizontal="left" vertical="center" wrapText="1"/>
      <protection hidden="1"/>
    </xf>
    <xf numFmtId="180" fontId="69" fillId="43" borderId="79" xfId="767" applyNumberFormat="1" applyFont="1" applyFill="1" applyBorder="1" applyAlignment="1" applyProtection="1">
      <alignment horizontal="center" vertical="center" wrapText="1"/>
      <protection hidden="1"/>
    </xf>
    <xf numFmtId="180" fontId="69" fillId="43" borderId="29" xfId="767" applyNumberFormat="1" applyFont="1" applyFill="1" applyBorder="1" applyAlignment="1" applyProtection="1">
      <alignment horizontal="center" vertical="center" wrapText="1"/>
      <protection hidden="1"/>
    </xf>
    <xf numFmtId="181" fontId="50" fillId="28" borderId="1" xfId="767" applyNumberFormat="1" applyFont="1" applyFill="1" applyBorder="1" applyAlignment="1" applyProtection="1">
      <alignment horizontal="left" vertical="center" wrapText="1"/>
      <protection hidden="1"/>
    </xf>
    <xf numFmtId="181" fontId="69" fillId="28" borderId="68" xfId="767" applyNumberFormat="1" applyFont="1" applyFill="1" applyBorder="1" applyAlignment="1" applyProtection="1">
      <alignment horizontal="center" vertical="center" wrapText="1"/>
      <protection hidden="1"/>
    </xf>
    <xf numFmtId="9" fontId="50" fillId="48" borderId="30" xfId="771" applyFont="1" applyFill="1" applyBorder="1" applyAlignment="1" applyProtection="1">
      <alignment horizontal="left" vertical="center" wrapText="1"/>
      <protection hidden="1"/>
    </xf>
    <xf numFmtId="9" fontId="69" fillId="48" borderId="27" xfId="771" applyFont="1" applyFill="1" applyBorder="1" applyAlignment="1" applyProtection="1">
      <alignment horizontal="center" vertical="center" wrapText="1"/>
      <protection hidden="1"/>
    </xf>
    <xf numFmtId="181" fontId="60" fillId="42" borderId="28" xfId="767" applyNumberFormat="1" applyFont="1" applyFill="1" applyBorder="1" applyAlignment="1" applyProtection="1">
      <alignment horizontal="left" vertical="center" wrapText="1"/>
      <protection hidden="1"/>
    </xf>
    <xf numFmtId="179" fontId="43" fillId="42" borderId="26" xfId="767" applyNumberFormat="1" applyFont="1" applyFill="1" applyBorder="1" applyAlignment="1" applyProtection="1">
      <alignment horizontal="center" vertical="center" wrapText="1"/>
      <protection hidden="1"/>
    </xf>
    <xf numFmtId="179" fontId="41" fillId="44" borderId="31" xfId="767" applyNumberFormat="1" applyFont="1" applyFill="1" applyBorder="1" applyAlignment="1" applyProtection="1">
      <alignment horizontal="center" vertical="center" wrapText="1"/>
      <protection hidden="1"/>
    </xf>
    <xf numFmtId="179" fontId="41" fillId="45" borderId="31" xfId="767" applyNumberFormat="1" applyFont="1" applyFill="1" applyBorder="1" applyAlignment="1" applyProtection="1">
      <alignment horizontal="center" vertical="center" wrapText="1"/>
      <protection hidden="1"/>
    </xf>
    <xf numFmtId="9" fontId="41" fillId="40" borderId="72" xfId="771" applyFont="1" applyFill="1" applyBorder="1" applyAlignment="1" applyProtection="1">
      <alignment horizontal="center" vertical="center" wrapText="1"/>
      <protection hidden="1"/>
    </xf>
    <xf numFmtId="180" fontId="41" fillId="56" borderId="31" xfId="767" applyNumberFormat="1" applyFont="1" applyFill="1" applyBorder="1" applyAlignment="1" applyProtection="1">
      <alignment horizontal="center" vertical="center" wrapText="1"/>
      <protection hidden="1"/>
    </xf>
    <xf numFmtId="180" fontId="41" fillId="54" borderId="31" xfId="767" applyNumberFormat="1" applyFont="1" applyFill="1" applyBorder="1" applyAlignment="1" applyProtection="1">
      <alignment horizontal="center" vertical="center" wrapText="1"/>
      <protection hidden="1"/>
    </xf>
    <xf numFmtId="2" fontId="41" fillId="57" borderId="31" xfId="767" applyNumberFormat="1" applyFont="1" applyFill="1" applyBorder="1" applyAlignment="1" applyProtection="1">
      <alignment horizontal="center" vertical="center" wrapText="1"/>
      <protection hidden="1"/>
    </xf>
    <xf numFmtId="180" fontId="41" fillId="57" borderId="31" xfId="767" applyNumberFormat="1" applyFont="1" applyFill="1" applyBorder="1" applyAlignment="1" applyProtection="1">
      <alignment horizontal="center" vertical="center" wrapText="1"/>
      <protection hidden="1"/>
    </xf>
    <xf numFmtId="0" fontId="40" fillId="0" borderId="0" xfId="0" applyFont="1" applyFill="1" applyAlignment="1" applyProtection="1">
      <alignment horizontal="left" vertical="top"/>
      <protection hidden="1"/>
    </xf>
    <xf numFmtId="0" fontId="41" fillId="0" borderId="0" xfId="0" applyFont="1" applyFill="1" applyProtection="1">
      <protection hidden="1"/>
    </xf>
    <xf numFmtId="0" fontId="40" fillId="0" borderId="0" xfId="0" applyFont="1" applyFill="1" applyAlignment="1" applyProtection="1">
      <alignment horizontal="center" vertical="center"/>
      <protection hidden="1"/>
    </xf>
    <xf numFmtId="181" fontId="50" fillId="28" borderId="84" xfId="767" applyNumberFormat="1" applyFont="1" applyFill="1" applyBorder="1" applyAlignment="1" applyProtection="1">
      <alignment horizontal="left" vertical="center" wrapText="1"/>
      <protection hidden="1"/>
    </xf>
    <xf numFmtId="181" fontId="43" fillId="28" borderId="85" xfId="767" applyNumberFormat="1" applyFont="1" applyFill="1" applyBorder="1" applyAlignment="1" applyProtection="1">
      <alignment horizontal="center" vertical="center" wrapText="1"/>
      <protection hidden="1"/>
    </xf>
    <xf numFmtId="182" fontId="41" fillId="42" borderId="87" xfId="767" applyNumberFormat="1" applyFont="1" applyFill="1" applyBorder="1" applyAlignment="1" applyProtection="1">
      <alignment horizontal="center" vertical="center" wrapText="1"/>
      <protection hidden="1"/>
    </xf>
    <xf numFmtId="182" fontId="41" fillId="42" borderId="21" xfId="767" applyNumberFormat="1" applyFont="1" applyFill="1" applyBorder="1" applyAlignment="1" applyProtection="1">
      <alignment horizontal="center" vertical="center" wrapText="1"/>
      <protection hidden="1"/>
    </xf>
    <xf numFmtId="179" fontId="41" fillId="44" borderId="21" xfId="767" applyNumberFormat="1" applyFont="1" applyFill="1" applyBorder="1" applyAlignment="1" applyProtection="1">
      <alignment horizontal="center" vertical="center" wrapText="1"/>
      <protection hidden="1"/>
    </xf>
    <xf numFmtId="179" fontId="41" fillId="45" borderId="21" xfId="767" applyNumberFormat="1" applyFont="1" applyFill="1" applyBorder="1" applyAlignment="1" applyProtection="1">
      <alignment horizontal="center" vertical="center" wrapText="1"/>
      <protection hidden="1"/>
    </xf>
    <xf numFmtId="9" fontId="70" fillId="0" borderId="28" xfId="771" applyFont="1" applyFill="1" applyBorder="1" applyAlignment="1" applyProtection="1">
      <alignment horizontal="center" vertical="center"/>
      <protection hidden="1"/>
    </xf>
    <xf numFmtId="9" fontId="70" fillId="0" borderId="4" xfId="771" applyFont="1" applyFill="1" applyBorder="1" applyAlignment="1" applyProtection="1">
      <alignment horizontal="center" vertical="center"/>
      <protection hidden="1"/>
    </xf>
    <xf numFmtId="9" fontId="70" fillId="0" borderId="0" xfId="771" applyFont="1" applyFill="1" applyBorder="1" applyAlignment="1" applyProtection="1">
      <protection hidden="1"/>
    </xf>
    <xf numFmtId="2" fontId="41" fillId="50" borderId="67" xfId="767" applyNumberFormat="1" applyFont="1" applyFill="1" applyBorder="1" applyAlignment="1" applyProtection="1">
      <alignment horizontal="center" vertical="center" wrapText="1"/>
      <protection hidden="1"/>
    </xf>
    <xf numFmtId="180" fontId="50" fillId="37" borderId="28" xfId="767" applyNumberFormat="1" applyFont="1" applyFill="1" applyBorder="1" applyAlignment="1" applyProtection="1">
      <alignment horizontal="left" vertical="center" wrapText="1"/>
      <protection hidden="1"/>
    </xf>
    <xf numFmtId="178" fontId="41" fillId="34" borderId="30" xfId="767" applyNumberFormat="1" applyFont="1" applyFill="1" applyBorder="1" applyAlignment="1" applyProtection="1">
      <alignment horizontal="center" vertical="center" wrapText="1"/>
      <protection hidden="1"/>
    </xf>
    <xf numFmtId="178" fontId="41" fillId="34" borderId="15" xfId="767" applyNumberFormat="1" applyFont="1" applyFill="1" applyBorder="1" applyAlignment="1" applyProtection="1">
      <alignment horizontal="center" vertical="center" wrapText="1"/>
      <protection hidden="1"/>
    </xf>
    <xf numFmtId="178" fontId="41" fillId="34" borderId="46" xfId="767" applyNumberFormat="1" applyFont="1" applyFill="1" applyBorder="1" applyAlignment="1" applyProtection="1">
      <alignment horizontal="center" vertical="center" wrapText="1"/>
      <protection hidden="1"/>
    </xf>
    <xf numFmtId="0" fontId="71" fillId="34" borderId="90" xfId="767" applyNumberFormat="1" applyFont="1" applyFill="1" applyBorder="1" applyAlignment="1" applyProtection="1">
      <alignment horizontal="center" vertical="top" wrapText="1"/>
    </xf>
    <xf numFmtId="0" fontId="71" fillId="34" borderId="94" xfId="767" applyNumberFormat="1" applyFont="1" applyFill="1" applyBorder="1" applyAlignment="1" applyProtection="1">
      <alignment horizontal="center" vertical="top" wrapText="1"/>
    </xf>
    <xf numFmtId="0" fontId="71" fillId="34" borderId="96" xfId="767" applyNumberFormat="1" applyFont="1" applyFill="1" applyBorder="1" applyAlignment="1" applyProtection="1">
      <alignment horizontal="center" vertical="top" wrapText="1"/>
    </xf>
    <xf numFmtId="9" fontId="75" fillId="56" borderId="31" xfId="771" applyFont="1" applyFill="1" applyBorder="1" applyAlignment="1" applyProtection="1">
      <alignment horizontal="center" vertical="center" wrapText="1"/>
      <protection hidden="1"/>
    </xf>
    <xf numFmtId="9" fontId="5" fillId="57" borderId="31" xfId="771" applyFill="1" applyBorder="1" applyAlignment="1" applyProtection="1">
      <alignment horizontal="center" vertical="center" wrapText="1"/>
      <protection hidden="1"/>
    </xf>
    <xf numFmtId="9" fontId="75" fillId="57" borderId="31" xfId="771" applyFont="1" applyFill="1" applyBorder="1" applyAlignment="1" applyProtection="1">
      <alignment horizontal="center" vertical="center" wrapText="1"/>
      <protection hidden="1"/>
    </xf>
    <xf numFmtId="9" fontId="75" fillId="36" borderId="50" xfId="771" applyFont="1" applyFill="1" applyBorder="1" applyAlignment="1" applyProtection="1">
      <alignment horizontal="center" vertical="center" wrapText="1"/>
      <protection hidden="1"/>
    </xf>
    <xf numFmtId="9" fontId="75" fillId="58" borderId="31" xfId="771" applyFont="1" applyFill="1" applyBorder="1" applyAlignment="1" applyProtection="1">
      <alignment horizontal="center" vertical="center" wrapText="1"/>
      <protection hidden="1"/>
    </xf>
    <xf numFmtId="9" fontId="5" fillId="48" borderId="50" xfId="771" applyFill="1" applyBorder="1" applyAlignment="1" applyProtection="1">
      <alignment horizontal="center" vertical="center" wrapText="1"/>
      <protection hidden="1"/>
    </xf>
    <xf numFmtId="9" fontId="75" fillId="48" borderId="50" xfId="771" applyFont="1" applyFill="1" applyBorder="1" applyAlignment="1" applyProtection="1">
      <alignment horizontal="center" vertical="center" wrapText="1"/>
      <protection hidden="1"/>
    </xf>
    <xf numFmtId="180" fontId="41" fillId="48" borderId="19" xfId="771" applyNumberFormat="1" applyFont="1" applyFill="1" applyBorder="1" applyAlignment="1" applyProtection="1">
      <alignment horizontal="center" vertical="center" wrapText="1"/>
      <protection hidden="1"/>
    </xf>
    <xf numFmtId="180" fontId="41" fillId="48" borderId="20" xfId="771" applyNumberFormat="1" applyFont="1" applyFill="1" applyBorder="1" applyAlignment="1" applyProtection="1">
      <alignment horizontal="center" vertical="center" wrapText="1"/>
      <protection hidden="1"/>
    </xf>
    <xf numFmtId="9" fontId="5" fillId="48" borderId="19" xfId="771" applyFill="1" applyBorder="1" applyAlignment="1" applyProtection="1">
      <alignment horizontal="center" vertical="center" wrapText="1"/>
      <protection hidden="1"/>
    </xf>
    <xf numFmtId="9" fontId="5" fillId="48" borderId="35" xfId="771" applyFill="1" applyBorder="1" applyAlignment="1" applyProtection="1">
      <alignment horizontal="center" vertical="center" wrapText="1"/>
      <protection hidden="1"/>
    </xf>
    <xf numFmtId="9" fontId="5" fillId="48" borderId="38" xfId="771" applyFill="1" applyBorder="1" applyAlignment="1" applyProtection="1">
      <alignment horizontal="center" vertical="center" wrapText="1"/>
      <protection hidden="1"/>
    </xf>
    <xf numFmtId="9" fontId="75" fillId="55" borderId="40" xfId="771" applyFont="1" applyFill="1" applyBorder="1" applyAlignment="1" applyProtection="1">
      <alignment horizontal="left" vertical="center" wrapText="1"/>
      <protection hidden="1"/>
    </xf>
    <xf numFmtId="9" fontId="75" fillId="48" borderId="19" xfId="771" applyFont="1" applyFill="1" applyBorder="1" applyAlignment="1" applyProtection="1">
      <alignment horizontal="center" vertical="center" wrapText="1"/>
      <protection hidden="1"/>
    </xf>
    <xf numFmtId="9" fontId="75" fillId="48" borderId="35" xfId="771" applyFont="1" applyFill="1" applyBorder="1" applyAlignment="1" applyProtection="1">
      <alignment horizontal="center" vertical="center" wrapText="1"/>
      <protection hidden="1"/>
    </xf>
    <xf numFmtId="9" fontId="75" fillId="48" borderId="38" xfId="771" applyFont="1" applyFill="1" applyBorder="1" applyAlignment="1" applyProtection="1">
      <alignment horizontal="center" vertical="center" wrapText="1"/>
      <protection hidden="1"/>
    </xf>
    <xf numFmtId="9" fontId="5" fillId="54" borderId="31" xfId="771" applyFill="1" applyBorder="1" applyAlignment="1" applyProtection="1">
      <alignment horizontal="center" vertical="center" wrapText="1"/>
      <protection hidden="1"/>
    </xf>
    <xf numFmtId="9" fontId="75" fillId="54" borderId="31" xfId="771" applyFont="1" applyFill="1" applyBorder="1" applyAlignment="1" applyProtection="1">
      <alignment horizontal="center" vertical="center" wrapText="1"/>
      <protection hidden="1"/>
    </xf>
    <xf numFmtId="9" fontId="75" fillId="48" borderId="43" xfId="771" applyFont="1" applyFill="1" applyBorder="1" applyAlignment="1" applyProtection="1">
      <alignment horizontal="center" vertical="center" wrapText="1"/>
      <protection hidden="1"/>
    </xf>
    <xf numFmtId="9" fontId="75" fillId="48" borderId="49" xfId="771" applyFont="1" applyFill="1" applyBorder="1" applyAlignment="1" applyProtection="1">
      <alignment horizontal="center" vertical="center" wrapText="1"/>
      <protection hidden="1"/>
    </xf>
    <xf numFmtId="9" fontId="75" fillId="58" borderId="31" xfId="771" applyFont="1" applyFill="1" applyBorder="1" applyAlignment="1" applyProtection="1">
      <alignment horizontal="left" vertical="center" wrapText="1"/>
      <protection hidden="1"/>
    </xf>
    <xf numFmtId="9" fontId="75" fillId="48" borderId="42" xfId="771" applyFont="1" applyFill="1" applyBorder="1" applyAlignment="1" applyProtection="1">
      <alignment horizontal="center" vertical="center" wrapText="1"/>
      <protection hidden="1"/>
    </xf>
    <xf numFmtId="9" fontId="75" fillId="48" borderId="52" xfId="771" applyFont="1" applyFill="1" applyBorder="1" applyAlignment="1" applyProtection="1">
      <alignment horizontal="center" vertical="center" wrapText="1"/>
      <protection hidden="1"/>
    </xf>
    <xf numFmtId="9" fontId="75" fillId="48" borderId="18" xfId="771" applyFont="1" applyFill="1" applyBorder="1" applyAlignment="1" applyProtection="1">
      <alignment horizontal="center" vertical="center" wrapText="1"/>
      <protection hidden="1"/>
    </xf>
    <xf numFmtId="9" fontId="75" fillId="48" borderId="33" xfId="771" applyFont="1" applyFill="1" applyBorder="1" applyAlignment="1" applyProtection="1">
      <alignment horizontal="center" vertical="center" wrapText="1"/>
      <protection hidden="1"/>
    </xf>
    <xf numFmtId="9" fontId="75" fillId="48" borderId="55" xfId="771" applyFont="1" applyFill="1" applyBorder="1" applyAlignment="1" applyProtection="1">
      <alignment horizontal="center" vertical="center" wrapText="1"/>
      <protection hidden="1"/>
    </xf>
    <xf numFmtId="9" fontId="75" fillId="48" borderId="36" xfId="771" applyFont="1" applyFill="1" applyBorder="1" applyAlignment="1" applyProtection="1">
      <alignment horizontal="center" vertical="center" wrapText="1"/>
      <protection hidden="1"/>
    </xf>
    <xf numFmtId="9" fontId="75" fillId="48" borderId="40" xfId="771" applyFont="1" applyFill="1" applyBorder="1" applyAlignment="1" applyProtection="1">
      <alignment horizontal="center" vertical="center" wrapText="1"/>
      <protection hidden="1"/>
    </xf>
    <xf numFmtId="9" fontId="75" fillId="48" borderId="37" xfId="771" applyFont="1" applyFill="1" applyBorder="1" applyAlignment="1" applyProtection="1">
      <alignment horizontal="center" vertical="center" wrapText="1"/>
      <protection hidden="1"/>
    </xf>
    <xf numFmtId="9" fontId="75" fillId="48" borderId="45" xfId="771" applyFont="1" applyFill="1" applyBorder="1" applyAlignment="1" applyProtection="1">
      <alignment horizontal="center" vertical="center" wrapText="1"/>
      <protection hidden="1"/>
    </xf>
    <xf numFmtId="9" fontId="75" fillId="48" borderId="46" xfId="771" applyFont="1" applyFill="1" applyBorder="1" applyAlignment="1" applyProtection="1">
      <alignment horizontal="center" vertical="center" wrapText="1"/>
      <protection hidden="1"/>
    </xf>
    <xf numFmtId="180" fontId="41" fillId="50" borderId="50" xfId="767" applyNumberFormat="1" applyFont="1" applyFill="1" applyBorder="1" applyAlignment="1" applyProtection="1">
      <alignment horizontal="center" vertical="center" wrapText="1"/>
      <protection hidden="1"/>
    </xf>
    <xf numFmtId="9" fontId="75" fillId="55" borderId="40" xfId="771" applyFont="1" applyFill="1" applyBorder="1" applyAlignment="1" applyProtection="1">
      <alignment horizontal="center" vertical="center" wrapText="1"/>
      <protection hidden="1"/>
    </xf>
    <xf numFmtId="9" fontId="75" fillId="48" borderId="80" xfId="771" applyFont="1" applyFill="1" applyBorder="1" applyAlignment="1" applyProtection="1">
      <alignment horizontal="center" vertical="center" wrapText="1"/>
      <protection hidden="1"/>
    </xf>
    <xf numFmtId="9" fontId="75" fillId="48" borderId="39" xfId="771" applyFont="1" applyFill="1" applyBorder="1" applyAlignment="1" applyProtection="1">
      <alignment horizontal="center" vertical="center" wrapText="1"/>
      <protection hidden="1"/>
    </xf>
    <xf numFmtId="9" fontId="75" fillId="48" borderId="20" xfId="771" applyFont="1" applyFill="1" applyBorder="1" applyAlignment="1" applyProtection="1">
      <alignment horizontal="center" vertical="center" wrapText="1"/>
      <protection hidden="1"/>
    </xf>
    <xf numFmtId="9" fontId="75" fillId="48" borderId="58" xfId="771" applyFont="1" applyFill="1" applyBorder="1" applyAlignment="1" applyProtection="1">
      <alignment horizontal="center" vertical="center" wrapText="1"/>
      <protection hidden="1"/>
    </xf>
    <xf numFmtId="9" fontId="75" fillId="48" borderId="59" xfId="771" applyFont="1" applyFill="1" applyBorder="1" applyAlignment="1" applyProtection="1">
      <alignment horizontal="center" vertical="center" wrapText="1"/>
      <protection hidden="1"/>
    </xf>
    <xf numFmtId="180" fontId="43" fillId="0" borderId="19" xfId="767" applyNumberFormat="1" applyFont="1" applyFill="1" applyBorder="1" applyAlignment="1" applyProtection="1">
      <alignment horizontal="center" vertical="center" wrapText="1"/>
      <protection locked="0"/>
    </xf>
    <xf numFmtId="180" fontId="43" fillId="0" borderId="35" xfId="767" applyNumberFormat="1" applyFont="1" applyFill="1" applyBorder="1" applyAlignment="1" applyProtection="1">
      <alignment horizontal="center" vertical="center" wrapText="1"/>
      <protection locked="0"/>
    </xf>
    <xf numFmtId="180" fontId="43" fillId="0" borderId="38" xfId="767" applyNumberFormat="1" applyFont="1" applyFill="1" applyBorder="1" applyAlignment="1" applyProtection="1">
      <alignment horizontal="center" vertical="center" wrapText="1"/>
      <protection locked="0"/>
    </xf>
    <xf numFmtId="180" fontId="43" fillId="0" borderId="50" xfId="767" applyNumberFormat="1" applyFont="1" applyFill="1" applyBorder="1" applyAlignment="1" applyProtection="1">
      <alignment horizontal="center" vertical="center" wrapText="1"/>
      <protection locked="0"/>
    </xf>
    <xf numFmtId="9" fontId="75" fillId="58" borderId="32" xfId="771" applyFont="1" applyFill="1" applyBorder="1" applyAlignment="1" applyProtection="1">
      <alignment horizontal="center" vertical="center" wrapText="1"/>
      <protection hidden="1"/>
    </xf>
    <xf numFmtId="9" fontId="75" fillId="55" borderId="45" xfId="771" applyFont="1" applyFill="1" applyBorder="1" applyAlignment="1" applyProtection="1">
      <alignment horizontal="center" vertical="center" wrapText="1"/>
      <protection hidden="1"/>
    </xf>
    <xf numFmtId="9" fontId="76" fillId="54" borderId="31" xfId="771" applyFont="1" applyFill="1" applyBorder="1" applyAlignment="1" applyProtection="1">
      <alignment horizontal="center" vertical="center" wrapText="1"/>
      <protection hidden="1"/>
    </xf>
    <xf numFmtId="9" fontId="76" fillId="57" borderId="31" xfId="771" applyFont="1" applyFill="1" applyBorder="1" applyAlignment="1" applyProtection="1">
      <alignment horizontal="center" vertical="center" wrapText="1"/>
      <protection hidden="1"/>
    </xf>
    <xf numFmtId="9" fontId="76" fillId="48" borderId="19" xfId="771" applyFont="1" applyFill="1" applyBorder="1" applyAlignment="1" applyProtection="1">
      <alignment horizontal="center" vertical="center" wrapText="1"/>
      <protection hidden="1"/>
    </xf>
    <xf numFmtId="9" fontId="76" fillId="48" borderId="35" xfId="771" applyFont="1" applyFill="1" applyBorder="1" applyAlignment="1" applyProtection="1">
      <alignment horizontal="center" vertical="center" wrapText="1"/>
      <protection hidden="1"/>
    </xf>
    <xf numFmtId="9" fontId="76" fillId="48" borderId="38" xfId="771" applyFont="1" applyFill="1" applyBorder="1" applyAlignment="1" applyProtection="1">
      <alignment horizontal="center" vertical="center" wrapText="1"/>
      <protection hidden="1"/>
    </xf>
    <xf numFmtId="9" fontId="76" fillId="48" borderId="50" xfId="771" applyFont="1" applyFill="1" applyBorder="1" applyAlignment="1" applyProtection="1">
      <alignment horizontal="center" vertical="center" wrapText="1"/>
      <protection hidden="1"/>
    </xf>
    <xf numFmtId="9" fontId="75" fillId="49" borderId="40" xfId="771" applyFont="1" applyFill="1" applyBorder="1" applyAlignment="1" applyProtection="1">
      <alignment horizontal="center" vertical="center" wrapText="1"/>
      <protection hidden="1"/>
    </xf>
    <xf numFmtId="9" fontId="75" fillId="50" borderId="37" xfId="771" applyFont="1" applyFill="1" applyBorder="1" applyAlignment="1" applyProtection="1">
      <alignment horizontal="center" vertical="center" wrapText="1"/>
      <protection hidden="1"/>
    </xf>
    <xf numFmtId="180" fontId="73" fillId="0" borderId="19" xfId="767" applyNumberFormat="1" applyFont="1" applyFill="1" applyBorder="1" applyAlignment="1" applyProtection="1">
      <alignment horizontal="center" vertical="center" wrapText="1"/>
      <protection locked="0"/>
    </xf>
    <xf numFmtId="180" fontId="73" fillId="0" borderId="35" xfId="767" applyNumberFormat="1" applyFont="1" applyFill="1" applyBorder="1" applyAlignment="1" applyProtection="1">
      <alignment horizontal="center" vertical="center" wrapText="1"/>
      <protection locked="0"/>
    </xf>
    <xf numFmtId="180" fontId="50" fillId="56" borderId="31" xfId="767" applyNumberFormat="1" applyFont="1" applyFill="1" applyBorder="1" applyAlignment="1" applyProtection="1">
      <alignment horizontal="center" vertical="center" wrapText="1"/>
      <protection hidden="1"/>
    </xf>
    <xf numFmtId="180" fontId="50" fillId="57" borderId="31" xfId="767" applyNumberFormat="1" applyFont="1" applyFill="1" applyBorder="1" applyAlignment="1" applyProtection="1">
      <alignment horizontal="center" vertical="center" wrapText="1"/>
      <protection hidden="1"/>
    </xf>
    <xf numFmtId="180" fontId="50" fillId="28" borderId="20" xfId="767" applyNumberFormat="1" applyFont="1" applyFill="1" applyBorder="1" applyAlignment="1" applyProtection="1">
      <alignment horizontal="center" vertical="center" wrapText="1"/>
      <protection hidden="1"/>
    </xf>
    <xf numFmtId="180" fontId="50" fillId="57" borderId="69" xfId="767" applyNumberFormat="1" applyFont="1" applyFill="1" applyBorder="1" applyAlignment="1" applyProtection="1">
      <alignment horizontal="center" vertical="center" wrapText="1"/>
      <protection hidden="1"/>
    </xf>
    <xf numFmtId="180" fontId="41" fillId="49" borderId="38" xfId="767" applyNumberFormat="1" applyFont="1" applyFill="1" applyBorder="1" applyAlignment="1" applyProtection="1">
      <alignment horizontal="center" vertical="center" wrapText="1"/>
      <protection hidden="1"/>
    </xf>
    <xf numFmtId="180" fontId="73" fillId="35" borderId="40" xfId="767" applyNumberFormat="1" applyFont="1" applyFill="1" applyBorder="1" applyAlignment="1" applyProtection="1">
      <alignment horizontal="center" vertical="center" wrapText="1"/>
      <protection locked="0"/>
    </xf>
    <xf numFmtId="180" fontId="73" fillId="38" borderId="37" xfId="767" applyNumberFormat="1" applyFont="1" applyFill="1" applyBorder="1" applyAlignment="1" applyProtection="1">
      <alignment horizontal="center" vertical="center" wrapText="1"/>
      <protection locked="0"/>
    </xf>
    <xf numFmtId="180" fontId="50" fillId="56" borderId="69" xfId="767" applyNumberFormat="1" applyFont="1" applyFill="1" applyBorder="1" applyAlignment="1" applyProtection="1">
      <alignment horizontal="center" vertical="center" wrapText="1"/>
      <protection hidden="1"/>
    </xf>
    <xf numFmtId="180" fontId="50" fillId="54" borderId="32" xfId="767" applyNumberFormat="1" applyFont="1" applyFill="1" applyBorder="1" applyAlignment="1" applyProtection="1">
      <alignment horizontal="center" vertical="center" wrapText="1"/>
      <protection hidden="1"/>
    </xf>
    <xf numFmtId="180" fontId="50" fillId="57" borderId="32" xfId="767" applyNumberFormat="1" applyFont="1" applyFill="1" applyBorder="1" applyAlignment="1" applyProtection="1">
      <alignment horizontal="center" vertical="center" wrapText="1"/>
      <protection hidden="1"/>
    </xf>
    <xf numFmtId="180" fontId="50" fillId="44" borderId="18" xfId="767" applyNumberFormat="1" applyFont="1" applyFill="1" applyBorder="1" applyAlignment="1" applyProtection="1">
      <alignment horizontal="center" vertical="center" wrapText="1"/>
      <protection hidden="1"/>
    </xf>
    <xf numFmtId="180" fontId="50" fillId="45" borderId="33" xfId="767" applyNumberFormat="1" applyFont="1" applyFill="1" applyBorder="1" applyAlignment="1" applyProtection="1">
      <alignment horizontal="center" vertical="center" wrapText="1"/>
      <protection hidden="1"/>
    </xf>
    <xf numFmtId="180" fontId="50" fillId="44" borderId="43" xfId="767" applyNumberFormat="1" applyFont="1" applyFill="1" applyBorder="1" applyAlignment="1" applyProtection="1">
      <alignment horizontal="center" vertical="center" wrapText="1"/>
      <protection hidden="1"/>
    </xf>
    <xf numFmtId="180" fontId="50" fillId="45" borderId="49" xfId="767" applyNumberFormat="1" applyFont="1" applyFill="1" applyBorder="1" applyAlignment="1" applyProtection="1">
      <alignment horizontal="center" vertical="center" wrapText="1"/>
      <protection hidden="1"/>
    </xf>
    <xf numFmtId="180" fontId="50" fillId="54" borderId="31" xfId="767" applyNumberFormat="1" applyFont="1" applyFill="1" applyBorder="1" applyAlignment="1" applyProtection="1">
      <alignment horizontal="center" vertical="center" wrapText="1"/>
      <protection hidden="1"/>
    </xf>
    <xf numFmtId="180" fontId="50" fillId="44" borderId="19" xfId="767" applyNumberFormat="1" applyFont="1" applyFill="1" applyBorder="1" applyAlignment="1" applyProtection="1">
      <alignment horizontal="center" vertical="center" wrapText="1"/>
      <protection hidden="1"/>
    </xf>
    <xf numFmtId="180" fontId="50" fillId="45" borderId="35" xfId="767" applyNumberFormat="1" applyFont="1" applyFill="1" applyBorder="1" applyAlignment="1" applyProtection="1">
      <alignment horizontal="center" vertical="center" wrapText="1"/>
      <protection hidden="1"/>
    </xf>
    <xf numFmtId="180" fontId="50" fillId="44" borderId="38" xfId="767" applyNumberFormat="1" applyFont="1" applyFill="1" applyBorder="1" applyAlignment="1" applyProtection="1">
      <alignment horizontal="center" vertical="center" wrapText="1"/>
      <protection hidden="1"/>
    </xf>
    <xf numFmtId="180" fontId="50" fillId="45" borderId="50" xfId="767" applyNumberFormat="1" applyFont="1" applyFill="1" applyBorder="1" applyAlignment="1" applyProtection="1">
      <alignment horizontal="center" vertical="center" wrapText="1"/>
      <protection hidden="1"/>
    </xf>
    <xf numFmtId="180" fontId="41" fillId="0" borderId="35" xfId="767" applyNumberFormat="1" applyFont="1" applyFill="1" applyBorder="1" applyAlignment="1" applyProtection="1">
      <alignment horizontal="center" vertical="center" wrapText="1"/>
      <protection locked="0"/>
    </xf>
    <xf numFmtId="180" fontId="41" fillId="0" borderId="50" xfId="767" applyNumberFormat="1" applyFont="1" applyFill="1" applyBorder="1" applyAlignment="1" applyProtection="1">
      <alignment horizontal="center" vertical="center" wrapText="1"/>
      <protection locked="0"/>
    </xf>
    <xf numFmtId="180" fontId="50" fillId="59" borderId="31" xfId="767" applyNumberFormat="1" applyFont="1" applyFill="1" applyBorder="1" applyAlignment="1" applyProtection="1">
      <alignment horizontal="center" vertical="center" wrapText="1"/>
      <protection hidden="1"/>
    </xf>
    <xf numFmtId="180" fontId="50" fillId="59" borderId="69" xfId="767" applyNumberFormat="1" applyFont="1" applyFill="1" applyBorder="1" applyAlignment="1" applyProtection="1">
      <alignment horizontal="center" vertical="center" wrapText="1"/>
      <protection hidden="1"/>
    </xf>
    <xf numFmtId="180" fontId="50" fillId="56" borderId="32" xfId="767" applyNumberFormat="1" applyFont="1" applyFill="1" applyBorder="1" applyAlignment="1" applyProtection="1">
      <alignment horizontal="center" vertical="center" wrapText="1"/>
      <protection hidden="1"/>
    </xf>
    <xf numFmtId="9" fontId="77" fillId="56" borderId="31" xfId="771" applyFont="1" applyFill="1" applyBorder="1" applyAlignment="1" applyProtection="1">
      <alignment horizontal="center" vertical="center" wrapText="1"/>
      <protection hidden="1"/>
    </xf>
    <xf numFmtId="9" fontId="77" fillId="57" borderId="31" xfId="771" applyFont="1" applyFill="1" applyBorder="1" applyAlignment="1" applyProtection="1">
      <alignment horizontal="center" vertical="center" wrapText="1"/>
      <protection hidden="1"/>
    </xf>
    <xf numFmtId="9" fontId="77" fillId="37" borderId="19" xfId="771" applyFont="1" applyFill="1" applyBorder="1" applyAlignment="1" applyProtection="1">
      <alignment horizontal="center" vertical="center" wrapText="1"/>
      <protection hidden="1"/>
    </xf>
    <xf numFmtId="9" fontId="77" fillId="36" borderId="20" xfId="771" applyFont="1" applyFill="1" applyBorder="1" applyAlignment="1" applyProtection="1">
      <alignment horizontal="center" vertical="center" wrapText="1"/>
      <protection hidden="1"/>
    </xf>
    <xf numFmtId="180" fontId="64" fillId="28" borderId="19" xfId="767" applyNumberFormat="1" applyFont="1" applyFill="1" applyBorder="1" applyAlignment="1" applyProtection="1">
      <alignment horizontal="center" vertical="center" wrapText="1"/>
      <protection hidden="1"/>
    </xf>
    <xf numFmtId="180" fontId="64" fillId="28" borderId="20" xfId="767" applyNumberFormat="1" applyFont="1" applyFill="1" applyBorder="1" applyAlignment="1" applyProtection="1">
      <alignment horizontal="center" vertical="center" wrapText="1"/>
      <protection hidden="1"/>
    </xf>
    <xf numFmtId="180" fontId="64" fillId="28" borderId="55" xfId="767" applyNumberFormat="1" applyFont="1" applyFill="1" applyBorder="1" applyAlignment="1" applyProtection="1">
      <alignment horizontal="center" vertical="center" wrapText="1"/>
      <protection hidden="1"/>
    </xf>
    <xf numFmtId="180" fontId="64" fillId="28" borderId="56" xfId="767" applyNumberFormat="1" applyFont="1" applyFill="1" applyBorder="1" applyAlignment="1" applyProtection="1">
      <alignment horizontal="center" vertical="center" wrapText="1"/>
      <protection hidden="1"/>
    </xf>
    <xf numFmtId="180" fontId="41" fillId="55" borderId="31" xfId="771" applyNumberFormat="1" applyFont="1" applyFill="1" applyBorder="1" applyAlignment="1" applyProtection="1">
      <alignment horizontal="center" vertical="center" wrapText="1"/>
      <protection hidden="1"/>
    </xf>
    <xf numFmtId="180" fontId="50" fillId="37" borderId="50" xfId="767" applyNumberFormat="1" applyFont="1" applyFill="1" applyBorder="1" applyAlignment="1" applyProtection="1">
      <alignment horizontal="center" vertical="center" wrapText="1"/>
      <protection hidden="1"/>
    </xf>
    <xf numFmtId="180" fontId="50" fillId="37" borderId="51" xfId="767" applyNumberFormat="1" applyFont="1" applyFill="1" applyBorder="1" applyAlignment="1" applyProtection="1">
      <alignment horizontal="center" vertical="center" wrapText="1"/>
      <protection hidden="1"/>
    </xf>
    <xf numFmtId="180" fontId="50" fillId="36" borderId="50" xfId="767" applyNumberFormat="1" applyFont="1" applyFill="1" applyBorder="1" applyAlignment="1" applyProtection="1">
      <alignment horizontal="center" vertical="center" wrapText="1"/>
      <protection hidden="1"/>
    </xf>
    <xf numFmtId="180" fontId="50" fillId="36" borderId="51" xfId="767" applyNumberFormat="1" applyFont="1" applyFill="1" applyBorder="1" applyAlignment="1" applyProtection="1">
      <alignment horizontal="center" vertical="center" wrapText="1"/>
      <protection hidden="1"/>
    </xf>
    <xf numFmtId="9" fontId="77" fillId="36" borderId="19" xfId="771" applyFont="1" applyFill="1" applyBorder="1" applyAlignment="1" applyProtection="1">
      <alignment horizontal="center" vertical="center" wrapText="1"/>
      <protection hidden="1"/>
    </xf>
    <xf numFmtId="180" fontId="50" fillId="36" borderId="67" xfId="767" applyNumberFormat="1" applyFont="1" applyFill="1" applyBorder="1" applyAlignment="1" applyProtection="1">
      <alignment horizontal="center" vertical="center" wrapText="1"/>
      <protection hidden="1"/>
    </xf>
    <xf numFmtId="180" fontId="50" fillId="36" borderId="54" xfId="767" applyNumberFormat="1" applyFont="1" applyFill="1" applyBorder="1" applyAlignment="1" applyProtection="1">
      <alignment horizontal="center" vertical="center" wrapText="1"/>
      <protection hidden="1"/>
    </xf>
    <xf numFmtId="180" fontId="41" fillId="48" borderId="29" xfId="771" applyNumberFormat="1" applyFont="1" applyFill="1" applyBorder="1" applyAlignment="1" applyProtection="1">
      <alignment horizontal="center" vertical="center" wrapText="1"/>
      <protection hidden="1"/>
    </xf>
    <xf numFmtId="180" fontId="41" fillId="40" borderId="31" xfId="767" applyNumberFormat="1" applyFont="1" applyFill="1" applyBorder="1" applyAlignment="1" applyProtection="1">
      <alignment horizontal="center" vertical="center" wrapText="1"/>
      <protection hidden="1"/>
    </xf>
    <xf numFmtId="2" fontId="41" fillId="50" borderId="97" xfId="767" applyNumberFormat="1" applyFont="1" applyFill="1" applyBorder="1" applyAlignment="1" applyProtection="1">
      <alignment horizontal="center" vertical="center" wrapText="1"/>
      <protection hidden="1"/>
    </xf>
    <xf numFmtId="180" fontId="41" fillId="50" borderId="97" xfId="767" applyNumberFormat="1" applyFont="1" applyFill="1" applyBorder="1" applyAlignment="1" applyProtection="1">
      <alignment horizontal="center" vertical="center" wrapText="1"/>
      <protection hidden="1"/>
    </xf>
    <xf numFmtId="180" fontId="41" fillId="50" borderId="67" xfId="767" applyNumberFormat="1" applyFont="1" applyFill="1" applyBorder="1" applyAlignment="1" applyProtection="1">
      <alignment horizontal="center" vertical="center" wrapText="1"/>
      <protection hidden="1"/>
    </xf>
    <xf numFmtId="9" fontId="77" fillId="36" borderId="97" xfId="771" applyFont="1" applyFill="1" applyBorder="1" applyAlignment="1" applyProtection="1">
      <alignment horizontal="center" vertical="center" wrapText="1"/>
      <protection hidden="1"/>
    </xf>
    <xf numFmtId="180" fontId="50" fillId="36" borderId="97" xfId="767" applyNumberFormat="1" applyFont="1" applyFill="1" applyBorder="1" applyAlignment="1" applyProtection="1">
      <alignment horizontal="center" vertical="center" wrapText="1"/>
      <protection hidden="1"/>
    </xf>
    <xf numFmtId="180" fontId="50" fillId="36" borderId="98" xfId="767" applyNumberFormat="1" applyFont="1" applyFill="1" applyBorder="1" applyAlignment="1" applyProtection="1">
      <alignment horizontal="center" vertical="center" wrapText="1"/>
      <protection hidden="1"/>
    </xf>
    <xf numFmtId="9" fontId="77" fillId="36" borderId="67" xfId="771" applyFont="1" applyFill="1" applyBorder="1" applyAlignment="1" applyProtection="1">
      <alignment horizontal="center" vertical="center" wrapText="1"/>
      <protection hidden="1"/>
    </xf>
    <xf numFmtId="9" fontId="77" fillId="36" borderId="26" xfId="771" applyFont="1" applyFill="1" applyBorder="1" applyAlignment="1" applyProtection="1">
      <alignment horizontal="center" vertical="center" wrapText="1"/>
      <protection hidden="1"/>
    </xf>
    <xf numFmtId="180" fontId="50" fillId="37" borderId="97" xfId="767" applyNumberFormat="1" applyFont="1" applyFill="1" applyBorder="1" applyAlignment="1" applyProtection="1">
      <alignment horizontal="center" vertical="center" wrapText="1"/>
      <protection hidden="1"/>
    </xf>
    <xf numFmtId="180" fontId="50" fillId="37" borderId="99" xfId="767" applyNumberFormat="1" applyFont="1" applyFill="1" applyBorder="1" applyAlignment="1" applyProtection="1">
      <alignment horizontal="center" vertical="center" wrapText="1"/>
      <protection hidden="1"/>
    </xf>
    <xf numFmtId="9" fontId="75" fillId="36" borderId="26" xfId="771" applyFont="1" applyFill="1" applyBorder="1" applyAlignment="1" applyProtection="1">
      <alignment horizontal="center" vertical="center" wrapText="1"/>
      <protection hidden="1"/>
    </xf>
    <xf numFmtId="9" fontId="75" fillId="36" borderId="68" xfId="771" applyFont="1" applyFill="1" applyBorder="1" applyAlignment="1" applyProtection="1">
      <alignment horizontal="center" vertical="center" wrapText="1"/>
      <protection hidden="1"/>
    </xf>
    <xf numFmtId="180" fontId="50" fillId="28" borderId="29" xfId="767" applyNumberFormat="1" applyFont="1" applyFill="1" applyBorder="1" applyAlignment="1" applyProtection="1">
      <alignment horizontal="center" vertical="center" wrapText="1"/>
      <protection hidden="1"/>
    </xf>
    <xf numFmtId="9" fontId="75" fillId="36" borderId="52" xfId="771" applyFont="1" applyFill="1" applyBorder="1" applyAlignment="1" applyProtection="1">
      <alignment horizontal="center" vertical="center" wrapText="1"/>
      <protection hidden="1"/>
    </xf>
    <xf numFmtId="9" fontId="75" fillId="48" borderId="29" xfId="771" applyFont="1" applyFill="1" applyBorder="1" applyAlignment="1" applyProtection="1">
      <alignment horizontal="center" vertical="center" wrapText="1"/>
      <protection hidden="1"/>
    </xf>
    <xf numFmtId="2" fontId="41" fillId="50" borderId="101" xfId="767" applyNumberFormat="1" applyFont="1" applyFill="1" applyBorder="1" applyAlignment="1" applyProtection="1">
      <alignment horizontal="center" vertical="center" wrapText="1"/>
      <protection hidden="1"/>
    </xf>
    <xf numFmtId="9" fontId="75" fillId="48" borderId="97" xfId="771" applyFont="1" applyFill="1" applyBorder="1" applyAlignment="1" applyProtection="1">
      <alignment horizontal="center" vertical="center" wrapText="1"/>
      <protection hidden="1"/>
    </xf>
    <xf numFmtId="9" fontId="75" fillId="48" borderId="51" xfId="771" applyFont="1" applyFill="1" applyBorder="1" applyAlignment="1" applyProtection="1">
      <alignment horizontal="center" vertical="center" wrapText="1"/>
      <protection hidden="1"/>
    </xf>
    <xf numFmtId="9" fontId="75" fillId="48" borderId="38" xfId="771" applyFont="1" applyFill="1" applyBorder="1" applyAlignment="1" applyProtection="1">
      <alignment horizontal="left" vertical="center" wrapText="1"/>
      <protection hidden="1"/>
    </xf>
    <xf numFmtId="9" fontId="75" fillId="48" borderId="20" xfId="771" applyFont="1" applyFill="1" applyBorder="1" applyAlignment="1" applyProtection="1">
      <alignment horizontal="left" vertical="center" wrapText="1"/>
      <protection hidden="1"/>
    </xf>
    <xf numFmtId="1" fontId="66" fillId="42" borderId="21" xfId="0" applyNumberFormat="1" applyFont="1" applyFill="1" applyBorder="1" applyAlignment="1" applyProtection="1">
      <alignment horizontal="center" vertical="center" wrapText="1"/>
      <protection hidden="1"/>
    </xf>
    <xf numFmtId="180" fontId="50" fillId="54" borderId="31" xfId="0" applyNumberFormat="1" applyFont="1" applyFill="1" applyBorder="1" applyAlignment="1" applyProtection="1">
      <alignment horizontal="center" vertical="center" wrapText="1"/>
      <protection hidden="1"/>
    </xf>
    <xf numFmtId="180" fontId="50" fillId="57" borderId="31" xfId="0" applyNumberFormat="1" applyFont="1" applyFill="1" applyBorder="1" applyAlignment="1" applyProtection="1">
      <alignment horizontal="center" vertical="center" wrapText="1"/>
      <protection hidden="1"/>
    </xf>
    <xf numFmtId="1" fontId="66" fillId="51" borderId="21" xfId="0" applyNumberFormat="1" applyFont="1" applyFill="1" applyBorder="1" applyAlignment="1" applyProtection="1">
      <alignment horizontal="center" vertical="center" wrapText="1"/>
      <protection hidden="1"/>
    </xf>
    <xf numFmtId="1" fontId="66" fillId="0" borderId="21" xfId="0" applyNumberFormat="1" applyFont="1" applyBorder="1" applyAlignment="1" applyProtection="1">
      <alignment horizontal="center" vertical="center" wrapText="1"/>
      <protection hidden="1"/>
    </xf>
    <xf numFmtId="0" fontId="61" fillId="0" borderId="28" xfId="767" applyFont="1" applyBorder="1" applyAlignment="1" applyProtection="1">
      <alignment horizontal="left" vertical="center" wrapText="1"/>
      <protection hidden="1"/>
    </xf>
    <xf numFmtId="180" fontId="74" fillId="0" borderId="19" xfId="0" applyNumberFormat="1" applyFont="1" applyFill="1" applyBorder="1" applyAlignment="1" applyProtection="1">
      <alignment horizontal="center" vertical="center" wrapText="1"/>
      <protection locked="0"/>
    </xf>
    <xf numFmtId="180" fontId="74" fillId="0" borderId="35" xfId="0" applyNumberFormat="1" applyFont="1" applyFill="1" applyBorder="1" applyAlignment="1" applyProtection="1">
      <alignment horizontal="center" vertical="center" wrapText="1"/>
      <protection locked="0"/>
    </xf>
    <xf numFmtId="180" fontId="74" fillId="0" borderId="38" xfId="0" applyNumberFormat="1" applyFont="1" applyFill="1" applyBorder="1" applyAlignment="1" applyProtection="1">
      <alignment horizontal="center" vertical="center" wrapText="1"/>
      <protection locked="0"/>
    </xf>
    <xf numFmtId="180" fontId="74" fillId="0" borderId="50" xfId="0" applyNumberFormat="1" applyFont="1" applyFill="1" applyBorder="1" applyAlignment="1" applyProtection="1">
      <alignment horizontal="center" vertical="center" wrapText="1"/>
      <protection locked="0"/>
    </xf>
    <xf numFmtId="0" fontId="40" fillId="42" borderId="83" xfId="0" applyFont="1" applyFill="1" applyBorder="1" applyAlignment="1" applyProtection="1">
      <alignment wrapText="1"/>
      <protection hidden="1"/>
    </xf>
    <xf numFmtId="0" fontId="40" fillId="42" borderId="18" xfId="0" applyFont="1" applyFill="1" applyBorder="1" applyAlignment="1" applyProtection="1">
      <alignment horizontal="center" vertical="center" wrapText="1"/>
      <protection hidden="1"/>
    </xf>
    <xf numFmtId="0" fontId="40" fillId="42" borderId="33" xfId="0" applyFont="1" applyFill="1" applyBorder="1" applyAlignment="1" applyProtection="1">
      <alignment horizontal="center" vertical="center" wrapText="1"/>
      <protection hidden="1"/>
    </xf>
    <xf numFmtId="0" fontId="40" fillId="42" borderId="19" xfId="0" applyFont="1" applyFill="1" applyBorder="1" applyAlignment="1" applyProtection="1">
      <alignment horizontal="center" vertical="center" wrapText="1"/>
      <protection hidden="1"/>
    </xf>
    <xf numFmtId="0" fontId="40" fillId="42" borderId="20" xfId="0" applyFont="1" applyFill="1" applyBorder="1" applyAlignment="1" applyProtection="1">
      <alignment horizontal="center" vertical="center" wrapText="1"/>
      <protection hidden="1"/>
    </xf>
    <xf numFmtId="0" fontId="40" fillId="42" borderId="43" xfId="0" applyFont="1" applyFill="1" applyBorder="1" applyAlignment="1" applyProtection="1">
      <alignment horizontal="center" vertical="center" wrapText="1"/>
      <protection hidden="1"/>
    </xf>
    <xf numFmtId="0" fontId="40" fillId="42" borderId="49" xfId="0" applyFont="1" applyFill="1" applyBorder="1" applyAlignment="1" applyProtection="1">
      <alignment horizontal="center" vertical="center" wrapText="1"/>
      <protection hidden="1"/>
    </xf>
    <xf numFmtId="181" fontId="68" fillId="0" borderId="1" xfId="767" applyNumberFormat="1" applyFont="1" applyFill="1" applyBorder="1" applyAlignment="1" applyProtection="1">
      <alignment horizontal="left" vertical="center" wrapText="1"/>
      <protection hidden="1"/>
    </xf>
    <xf numFmtId="181" fontId="68" fillId="0" borderId="28" xfId="767" applyNumberFormat="1" applyFont="1" applyFill="1" applyBorder="1" applyAlignment="1" applyProtection="1">
      <alignment horizontal="left" vertical="center" wrapText="1"/>
      <protection hidden="1"/>
    </xf>
    <xf numFmtId="1" fontId="66" fillId="42" borderId="22" xfId="0" applyNumberFormat="1" applyFont="1" applyFill="1" applyBorder="1" applyAlignment="1" applyProtection="1">
      <alignment horizontal="center" vertical="center" wrapText="1"/>
      <protection hidden="1"/>
    </xf>
    <xf numFmtId="0" fontId="40" fillId="42" borderId="21" xfId="0" applyFont="1" applyFill="1" applyBorder="1" applyAlignment="1" applyProtection="1">
      <alignment horizontal="left" wrapText="1"/>
      <protection hidden="1"/>
    </xf>
    <xf numFmtId="1" fontId="66" fillId="0" borderId="22" xfId="0" applyNumberFormat="1" applyFont="1" applyBorder="1" applyAlignment="1" applyProtection="1">
      <alignment horizontal="center" vertical="center" wrapText="1"/>
      <protection hidden="1"/>
    </xf>
    <xf numFmtId="180" fontId="40" fillId="0" borderId="19" xfId="0" applyNumberFormat="1" applyFont="1" applyFill="1" applyBorder="1" applyAlignment="1" applyProtection="1">
      <alignment horizontal="center" vertical="center" wrapText="1"/>
      <protection locked="0"/>
    </xf>
    <xf numFmtId="180" fontId="40" fillId="0" borderId="35" xfId="0" applyNumberFormat="1" applyFont="1" applyFill="1" applyBorder="1" applyAlignment="1" applyProtection="1">
      <alignment horizontal="center" vertical="center" wrapText="1"/>
      <protection locked="0"/>
    </xf>
    <xf numFmtId="180" fontId="40" fillId="0" borderId="38" xfId="0" applyNumberFormat="1" applyFont="1" applyFill="1" applyBorder="1" applyAlignment="1" applyProtection="1">
      <alignment horizontal="center" vertical="center" wrapText="1"/>
      <protection locked="0"/>
    </xf>
    <xf numFmtId="180" fontId="40" fillId="0" borderId="50" xfId="0" applyNumberFormat="1" applyFont="1" applyFill="1" applyBorder="1" applyAlignment="1" applyProtection="1">
      <alignment horizontal="center" vertical="center" wrapText="1"/>
      <protection locked="0"/>
    </xf>
    <xf numFmtId="180" fontId="50" fillId="44" borderId="79" xfId="0" applyNumberFormat="1" applyFont="1" applyFill="1" applyBorder="1" applyAlignment="1" applyProtection="1">
      <alignment horizontal="center" vertical="center" wrapText="1"/>
      <protection hidden="1"/>
    </xf>
    <xf numFmtId="180" fontId="50" fillId="44" borderId="100" xfId="0" applyNumberFormat="1" applyFont="1" applyFill="1" applyBorder="1" applyAlignment="1" applyProtection="1">
      <alignment horizontal="center" vertical="center" wrapText="1"/>
      <protection hidden="1"/>
    </xf>
    <xf numFmtId="180" fontId="50" fillId="44" borderId="29" xfId="0" applyNumberFormat="1" applyFont="1" applyFill="1" applyBorder="1" applyAlignment="1" applyProtection="1">
      <alignment horizontal="center" vertical="center" wrapText="1"/>
      <protection hidden="1"/>
    </xf>
    <xf numFmtId="180" fontId="50" fillId="44" borderId="20" xfId="0" applyNumberFormat="1" applyFont="1" applyFill="1" applyBorder="1" applyAlignment="1" applyProtection="1">
      <alignment horizontal="center" vertical="center" wrapText="1"/>
      <protection hidden="1"/>
    </xf>
    <xf numFmtId="180" fontId="42" fillId="0" borderId="29" xfId="0" applyNumberFormat="1" applyFont="1" applyFill="1" applyBorder="1" applyAlignment="1" applyProtection="1">
      <alignment horizontal="center" vertical="center" wrapText="1"/>
      <protection locked="0"/>
    </xf>
    <xf numFmtId="180" fontId="42" fillId="0" borderId="20" xfId="0" applyNumberFormat="1" applyFont="1" applyFill="1" applyBorder="1" applyAlignment="1" applyProtection="1">
      <alignment horizontal="center" vertical="center" wrapText="1"/>
      <protection locked="0"/>
    </xf>
    <xf numFmtId="180" fontId="66" fillId="0" borderId="29" xfId="0" applyNumberFormat="1" applyFont="1" applyFill="1" applyBorder="1" applyAlignment="1" applyProtection="1">
      <alignment horizontal="center" vertical="center" wrapText="1"/>
      <protection locked="0"/>
    </xf>
    <xf numFmtId="180" fontId="66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40" fillId="42" borderId="39" xfId="0" applyFont="1" applyFill="1" applyBorder="1" applyAlignment="1" applyProtection="1">
      <alignment horizontal="left" wrapText="1"/>
      <protection hidden="1"/>
    </xf>
    <xf numFmtId="180" fontId="41" fillId="54" borderId="31" xfId="0" applyNumberFormat="1" applyFont="1" applyFill="1" applyBorder="1" applyAlignment="1" applyProtection="1">
      <alignment horizontal="center" vertical="center" wrapText="1"/>
      <protection hidden="1"/>
    </xf>
    <xf numFmtId="2" fontId="41" fillId="54" borderId="31" xfId="0" applyNumberFormat="1" applyFont="1" applyFill="1" applyBorder="1" applyAlignment="1" applyProtection="1">
      <alignment horizontal="center" vertical="center" wrapText="1"/>
      <protection hidden="1"/>
    </xf>
    <xf numFmtId="180" fontId="50" fillId="44" borderId="19" xfId="0" applyNumberFormat="1" applyFont="1" applyFill="1" applyBorder="1" applyAlignment="1" applyProtection="1">
      <alignment horizontal="center" vertical="center" wrapText="1"/>
      <protection hidden="1"/>
    </xf>
    <xf numFmtId="180" fontId="40" fillId="0" borderId="55" xfId="0" applyNumberFormat="1" applyFont="1" applyFill="1" applyBorder="1" applyAlignment="1" applyProtection="1">
      <alignment horizontal="center" vertical="center" wrapText="1"/>
      <protection locked="0"/>
    </xf>
    <xf numFmtId="180" fontId="40" fillId="0" borderId="36" xfId="0" applyNumberFormat="1" applyFont="1" applyFill="1" applyBorder="1" applyAlignment="1" applyProtection="1">
      <alignment horizontal="center" vertical="center" wrapText="1"/>
      <protection locked="0"/>
    </xf>
    <xf numFmtId="180" fontId="40" fillId="0" borderId="42" xfId="0" applyNumberFormat="1" applyFont="1" applyFill="1" applyBorder="1" applyAlignment="1" applyProtection="1">
      <alignment horizontal="center" vertical="center" wrapText="1"/>
      <protection locked="0"/>
    </xf>
    <xf numFmtId="180" fontId="40" fillId="0" borderId="52" xfId="0" applyNumberFormat="1" applyFont="1" applyFill="1" applyBorder="1" applyAlignment="1" applyProtection="1">
      <alignment horizontal="center" vertical="center" wrapText="1"/>
      <protection locked="0"/>
    </xf>
    <xf numFmtId="180" fontId="50" fillId="41" borderId="38" xfId="0" applyNumberFormat="1" applyFont="1" applyFill="1" applyBorder="1" applyAlignment="1" applyProtection="1">
      <alignment horizontal="center" vertical="center" wrapText="1"/>
      <protection hidden="1"/>
    </xf>
    <xf numFmtId="180" fontId="50" fillId="54" borderId="86" xfId="0" applyNumberFormat="1" applyFont="1" applyFill="1" applyBorder="1" applyAlignment="1" applyProtection="1">
      <alignment horizontal="center" vertical="center" wrapText="1"/>
      <protection hidden="1"/>
    </xf>
    <xf numFmtId="180" fontId="50" fillId="41" borderId="53" xfId="0" applyNumberFormat="1" applyFont="1" applyFill="1" applyBorder="1" applyAlignment="1" applyProtection="1">
      <alignment horizontal="center" vertical="center" wrapText="1"/>
      <protection hidden="1"/>
    </xf>
    <xf numFmtId="180" fontId="50" fillId="37" borderId="38" xfId="767" applyNumberFormat="1" applyFont="1" applyFill="1" applyBorder="1" applyAlignment="1" applyProtection="1">
      <alignment horizontal="center" vertical="center" wrapText="1"/>
      <protection hidden="1"/>
    </xf>
    <xf numFmtId="180" fontId="50" fillId="37" borderId="41" xfId="767" applyNumberFormat="1" applyFont="1" applyFill="1" applyBorder="1" applyAlignment="1" applyProtection="1">
      <alignment horizontal="center" vertical="center" wrapText="1"/>
      <protection hidden="1"/>
    </xf>
    <xf numFmtId="180" fontId="50" fillId="37" borderId="42" xfId="767" applyNumberFormat="1" applyFont="1" applyFill="1" applyBorder="1" applyAlignment="1" applyProtection="1">
      <alignment horizontal="center" vertical="center" wrapText="1"/>
      <protection hidden="1"/>
    </xf>
    <xf numFmtId="9" fontId="76" fillId="48" borderId="39" xfId="771" applyFont="1" applyFill="1" applyBorder="1" applyAlignment="1" applyProtection="1">
      <alignment horizontal="center" vertical="center" wrapText="1"/>
      <protection hidden="1"/>
    </xf>
    <xf numFmtId="9" fontId="76" fillId="48" borderId="102" xfId="771" applyFont="1" applyFill="1" applyBorder="1" applyAlignment="1" applyProtection="1">
      <alignment horizontal="center" vertical="center" wrapText="1"/>
      <protection hidden="1"/>
    </xf>
    <xf numFmtId="180" fontId="75" fillId="0" borderId="19" xfId="771" applyNumberFormat="1" applyFont="1" applyFill="1" applyBorder="1" applyAlignment="1" applyProtection="1">
      <alignment horizontal="center" vertical="center" wrapText="1"/>
      <protection locked="0"/>
    </xf>
    <xf numFmtId="180" fontId="75" fillId="0" borderId="35" xfId="771" applyNumberFormat="1" applyFont="1" applyFill="1" applyBorder="1" applyAlignment="1" applyProtection="1">
      <alignment horizontal="center" vertical="center" wrapText="1"/>
      <protection locked="0"/>
    </xf>
    <xf numFmtId="180" fontId="75" fillId="0" borderId="38" xfId="771" applyNumberFormat="1" applyFont="1" applyFill="1" applyBorder="1" applyAlignment="1" applyProtection="1">
      <alignment horizontal="center" vertical="center" wrapText="1"/>
      <protection locked="0"/>
    </xf>
    <xf numFmtId="180" fontId="75" fillId="0" borderId="50" xfId="771" applyNumberFormat="1" applyFont="1" applyFill="1" applyBorder="1" applyAlignment="1" applyProtection="1">
      <alignment horizontal="center" vertical="center" wrapText="1"/>
      <protection locked="0"/>
    </xf>
    <xf numFmtId="0" fontId="40" fillId="0" borderId="0" xfId="754" applyFont="1" applyProtection="1">
      <protection hidden="1"/>
    </xf>
    <xf numFmtId="0" fontId="40" fillId="0" borderId="0" xfId="754" applyFont="1" applyAlignment="1" applyProtection="1">
      <alignment horizontal="center" vertical="center"/>
      <protection hidden="1"/>
    </xf>
    <xf numFmtId="0" fontId="48" fillId="0" borderId="0" xfId="754" applyFont="1" applyAlignment="1" applyProtection="1">
      <alignment vertical="top"/>
      <protection hidden="1"/>
    </xf>
    <xf numFmtId="0" fontId="40" fillId="60" borderId="0" xfId="754" applyFont="1" applyFill="1" applyProtection="1">
      <protection hidden="1"/>
    </xf>
    <xf numFmtId="0" fontId="40" fillId="0" borderId="0" xfId="0" applyFont="1" applyFill="1" applyBorder="1" applyProtection="1">
      <protection locked="0"/>
    </xf>
    <xf numFmtId="1" fontId="66" fillId="0" borderId="0" xfId="0" applyNumberFormat="1" applyFont="1" applyAlignment="1" applyProtection="1">
      <alignment horizontal="center" vertical="center"/>
    </xf>
    <xf numFmtId="0" fontId="72" fillId="34" borderId="91" xfId="767" applyNumberFormat="1" applyFont="1" applyFill="1" applyBorder="1" applyAlignment="1" applyProtection="1">
      <alignment horizontal="center" vertical="center" wrapText="1"/>
    </xf>
    <xf numFmtId="0" fontId="52" fillId="34" borderId="64" xfId="767" applyNumberFormat="1" applyFont="1" applyFill="1" applyBorder="1" applyAlignment="1" applyProtection="1">
      <alignment horizontal="center" vertical="center" wrapText="1"/>
    </xf>
    <xf numFmtId="0" fontId="52" fillId="34" borderId="95" xfId="767" applyNumberFormat="1" applyFont="1" applyFill="1" applyBorder="1" applyAlignment="1" applyProtection="1">
      <alignment horizontal="center" vertical="center" wrapText="1"/>
    </xf>
    <xf numFmtId="1" fontId="66" fillId="42" borderId="66" xfId="0" applyNumberFormat="1" applyFont="1" applyFill="1" applyBorder="1" applyAlignment="1" applyProtection="1">
      <alignment horizontal="center" vertical="center" wrapText="1"/>
    </xf>
    <xf numFmtId="0" fontId="52" fillId="43" borderId="62" xfId="766" applyFont="1" applyFill="1" applyBorder="1" applyAlignment="1" applyProtection="1">
      <alignment horizontal="left" vertical="center" wrapText="1"/>
    </xf>
    <xf numFmtId="0" fontId="43" fillId="43" borderId="82" xfId="766" applyFont="1" applyFill="1" applyBorder="1" applyAlignment="1" applyProtection="1">
      <alignment horizontal="center" vertical="center" wrapText="1"/>
    </xf>
    <xf numFmtId="180" fontId="52" fillId="54" borderId="81" xfId="0" applyNumberFormat="1" applyFont="1" applyFill="1" applyBorder="1" applyAlignment="1" applyProtection="1">
      <alignment horizontal="center" vertical="center" wrapText="1"/>
    </xf>
    <xf numFmtId="180" fontId="52" fillId="57" borderId="81" xfId="0" applyNumberFormat="1" applyFont="1" applyFill="1" applyBorder="1" applyAlignment="1" applyProtection="1">
      <alignment horizontal="center" vertical="center" wrapText="1"/>
    </xf>
    <xf numFmtId="180" fontId="78" fillId="43" borderId="19" xfId="766" applyNumberFormat="1" applyFont="1" applyFill="1" applyBorder="1" applyAlignment="1" applyProtection="1">
      <alignment horizontal="center" vertical="center" wrapText="1"/>
    </xf>
    <xf numFmtId="180" fontId="78" fillId="43" borderId="20" xfId="766" applyNumberFormat="1" applyFont="1" applyFill="1" applyBorder="1" applyAlignment="1" applyProtection="1">
      <alignment horizontal="center" vertical="center" wrapText="1"/>
    </xf>
    <xf numFmtId="1" fontId="66" fillId="42" borderId="21" xfId="0" applyNumberFormat="1" applyFont="1" applyFill="1" applyBorder="1" applyAlignment="1" applyProtection="1">
      <alignment horizontal="center" vertical="center" wrapText="1"/>
    </xf>
    <xf numFmtId="0" fontId="52" fillId="43" borderId="28" xfId="766" applyFont="1" applyFill="1" applyBorder="1" applyAlignment="1" applyProtection="1">
      <alignment horizontal="left" vertical="center" wrapText="1"/>
    </xf>
    <xf numFmtId="0" fontId="43" fillId="43" borderId="27" xfId="766" applyFont="1" applyFill="1" applyBorder="1" applyAlignment="1" applyProtection="1">
      <alignment horizontal="center" vertical="center" wrapText="1"/>
    </xf>
    <xf numFmtId="180" fontId="52" fillId="54" borderId="31" xfId="0" applyNumberFormat="1" applyFont="1" applyFill="1" applyBorder="1" applyAlignment="1" applyProtection="1">
      <alignment horizontal="center" vertical="center" wrapText="1"/>
    </xf>
    <xf numFmtId="180" fontId="52" fillId="57" borderId="31" xfId="0" applyNumberFormat="1" applyFont="1" applyFill="1" applyBorder="1" applyAlignment="1" applyProtection="1">
      <alignment horizontal="center" vertical="center" wrapText="1"/>
    </xf>
    <xf numFmtId="0" fontId="50" fillId="39" borderId="19" xfId="767" applyFont="1" applyFill="1" applyBorder="1" applyAlignment="1" applyProtection="1">
      <alignment horizontal="center" vertical="center" wrapText="1"/>
    </xf>
    <xf numFmtId="0" fontId="50" fillId="39" borderId="23" xfId="767" applyFont="1" applyFill="1" applyBorder="1" applyAlignment="1" applyProtection="1">
      <alignment horizontal="center" vertical="center" wrapText="1"/>
    </xf>
    <xf numFmtId="0" fontId="50" fillId="39" borderId="39" xfId="767" applyFont="1" applyFill="1" applyBorder="1" applyAlignment="1" applyProtection="1">
      <alignment horizontal="center" vertical="center" wrapText="1"/>
    </xf>
    <xf numFmtId="0" fontId="50" fillId="39" borderId="20" xfId="767" applyFont="1" applyFill="1" applyBorder="1" applyAlignment="1" applyProtection="1">
      <alignment horizontal="center" vertical="center" wrapText="1"/>
    </xf>
    <xf numFmtId="0" fontId="55" fillId="43" borderId="31" xfId="766" applyFont="1" applyFill="1" applyBorder="1" applyAlignment="1" applyProtection="1">
      <alignment horizontal="center" vertical="center" wrapText="1"/>
    </xf>
    <xf numFmtId="0" fontId="50" fillId="43" borderId="28" xfId="766" applyFont="1" applyFill="1" applyBorder="1" applyAlignment="1" applyProtection="1">
      <alignment horizontal="left" vertical="center" wrapText="1"/>
    </xf>
    <xf numFmtId="0" fontId="69" fillId="43" borderId="27" xfId="766" applyFont="1" applyFill="1" applyBorder="1" applyAlignment="1" applyProtection="1">
      <alignment horizontal="center" vertical="center" wrapText="1"/>
    </xf>
    <xf numFmtId="180" fontId="50" fillId="54" borderId="31" xfId="0" applyNumberFormat="1" applyFont="1" applyFill="1" applyBorder="1" applyAlignment="1" applyProtection="1">
      <alignment horizontal="center" vertical="center" wrapText="1"/>
    </xf>
    <xf numFmtId="180" fontId="50" fillId="57" borderId="31" xfId="0" applyNumberFormat="1" applyFont="1" applyFill="1" applyBorder="1" applyAlignment="1" applyProtection="1">
      <alignment horizontal="center" vertical="center" wrapText="1"/>
    </xf>
    <xf numFmtId="180" fontId="50" fillId="43" borderId="19" xfId="766" applyNumberFormat="1" applyFont="1" applyFill="1" applyBorder="1" applyAlignment="1" applyProtection="1">
      <alignment horizontal="center" vertical="center" wrapText="1"/>
    </xf>
    <xf numFmtId="180" fontId="50" fillId="43" borderId="20" xfId="766" applyNumberFormat="1" applyFont="1" applyFill="1" applyBorder="1" applyAlignment="1" applyProtection="1">
      <alignment horizontal="center" vertical="center" wrapText="1"/>
    </xf>
    <xf numFmtId="0" fontId="66" fillId="46" borderId="57" xfId="0" applyFont="1" applyFill="1" applyBorder="1" applyAlignment="1" applyProtection="1">
      <alignment horizontal="center" vertical="center" wrapText="1"/>
    </xf>
    <xf numFmtId="0" fontId="42" fillId="46" borderId="25" xfId="0" applyFont="1" applyFill="1" applyBorder="1" applyAlignment="1" applyProtection="1">
      <alignment horizontal="left" vertical="center" wrapText="1"/>
    </xf>
    <xf numFmtId="0" fontId="42" fillId="52" borderId="57" xfId="0" applyFont="1" applyFill="1" applyBorder="1" applyAlignment="1" applyProtection="1">
      <alignment horizontal="left" vertical="center" wrapText="1"/>
    </xf>
    <xf numFmtId="0" fontId="42" fillId="52" borderId="19" xfId="0" applyFont="1" applyFill="1" applyBorder="1" applyAlignment="1" applyProtection="1">
      <alignment horizontal="left" vertical="center" wrapText="1"/>
    </xf>
    <xf numFmtId="0" fontId="42" fillId="52" borderId="34" xfId="0" applyFont="1" applyFill="1" applyBorder="1" applyAlignment="1" applyProtection="1">
      <alignment horizontal="left" vertical="center" wrapText="1"/>
    </xf>
    <xf numFmtId="0" fontId="42" fillId="52" borderId="41" xfId="0" applyFont="1" applyFill="1" applyBorder="1" applyAlignment="1" applyProtection="1">
      <alignment horizontal="left" vertical="center" wrapText="1"/>
    </xf>
    <xf numFmtId="0" fontId="42" fillId="52" borderId="51" xfId="0" applyFont="1" applyFill="1" applyBorder="1" applyAlignment="1" applyProtection="1">
      <alignment horizontal="left" vertical="center" wrapText="1"/>
    </xf>
    <xf numFmtId="1" fontId="66" fillId="51" borderId="21" xfId="0" applyNumberFormat="1" applyFont="1" applyFill="1" applyBorder="1" applyAlignment="1" applyProtection="1">
      <alignment horizontal="center" vertical="center" wrapText="1"/>
    </xf>
    <xf numFmtId="0" fontId="42" fillId="52" borderId="21" xfId="0" applyFont="1" applyFill="1" applyBorder="1" applyAlignment="1" applyProtection="1">
      <alignment horizontal="center" vertical="center" wrapText="1"/>
    </xf>
    <xf numFmtId="0" fontId="42" fillId="52" borderId="19" xfId="0" applyFont="1" applyFill="1" applyBorder="1" applyAlignment="1" applyProtection="1">
      <alignment horizontal="center" vertical="center" wrapText="1"/>
    </xf>
    <xf numFmtId="0" fontId="42" fillId="52" borderId="23" xfId="0" applyFont="1" applyFill="1" applyBorder="1" applyAlignment="1" applyProtection="1">
      <alignment horizontal="center" vertical="center" wrapText="1"/>
    </xf>
    <xf numFmtId="0" fontId="42" fillId="52" borderId="39" xfId="0" applyFont="1" applyFill="1" applyBorder="1" applyAlignment="1" applyProtection="1">
      <alignment horizontal="center" vertical="center" wrapText="1"/>
    </xf>
    <xf numFmtId="0" fontId="42" fillId="52" borderId="20" xfId="0" applyFont="1" applyFill="1" applyBorder="1" applyAlignment="1" applyProtection="1">
      <alignment horizontal="center" vertical="center" wrapText="1"/>
    </xf>
    <xf numFmtId="1" fontId="66" fillId="0" borderId="21" xfId="0" applyNumberFormat="1" applyFont="1" applyBorder="1" applyAlignment="1" applyProtection="1">
      <alignment horizontal="center" vertical="center" wrapText="1"/>
    </xf>
    <xf numFmtId="0" fontId="50" fillId="48" borderId="30" xfId="766" applyFont="1" applyFill="1" applyBorder="1" applyAlignment="1" applyProtection="1">
      <alignment horizontal="left" vertical="center" wrapText="1"/>
    </xf>
    <xf numFmtId="0" fontId="69" fillId="48" borderId="27" xfId="766" applyFont="1" applyFill="1" applyBorder="1" applyAlignment="1" applyProtection="1">
      <alignment horizontal="center" vertical="center" wrapText="1"/>
    </xf>
    <xf numFmtId="9" fontId="75" fillId="55" borderId="40" xfId="771" applyFont="1" applyFill="1" applyBorder="1" applyAlignment="1" applyProtection="1">
      <alignment horizontal="center" vertical="center" wrapText="1"/>
    </xf>
    <xf numFmtId="9" fontId="75" fillId="58" borderId="31" xfId="771" applyFont="1" applyFill="1" applyBorder="1" applyAlignment="1" applyProtection="1">
      <alignment horizontal="center" vertical="center" wrapText="1"/>
    </xf>
    <xf numFmtId="9" fontId="75" fillId="48" borderId="19" xfId="771" applyFont="1" applyFill="1" applyBorder="1" applyAlignment="1" applyProtection="1">
      <alignment horizontal="center" vertical="center" wrapText="1"/>
    </xf>
    <xf numFmtId="9" fontId="75" fillId="48" borderId="33" xfId="771" applyFont="1" applyFill="1" applyBorder="1" applyAlignment="1" applyProtection="1">
      <alignment horizontal="center" vertical="center" wrapText="1"/>
    </xf>
    <xf numFmtId="9" fontId="75" fillId="48" borderId="43" xfId="771" applyFont="1" applyFill="1" applyBorder="1" applyAlignment="1" applyProtection="1">
      <alignment horizontal="center" vertical="center" wrapText="1"/>
    </xf>
    <xf numFmtId="9" fontId="75" fillId="48" borderId="49" xfId="771" applyFont="1" applyFill="1" applyBorder="1" applyAlignment="1" applyProtection="1">
      <alignment horizontal="center" vertical="center" wrapText="1"/>
    </xf>
    <xf numFmtId="0" fontId="41" fillId="0" borderId="103" xfId="767" applyFont="1" applyBorder="1" applyAlignment="1" applyProtection="1">
      <alignment wrapText="1"/>
    </xf>
    <xf numFmtId="0" fontId="79" fillId="0" borderId="0" xfId="767" applyFont="1" applyBorder="1" applyAlignment="1" applyProtection="1">
      <alignment wrapText="1"/>
    </xf>
    <xf numFmtId="0" fontId="48" fillId="0" borderId="0" xfId="754" applyFont="1" applyAlignment="1" applyProtection="1">
      <alignment horizontal="left" vertical="center" wrapText="1"/>
      <protection hidden="1"/>
    </xf>
    <xf numFmtId="0" fontId="41" fillId="0" borderId="103" xfId="767" applyFont="1" applyBorder="1" applyAlignment="1" applyProtection="1">
      <alignment horizontal="center" wrapText="1"/>
    </xf>
    <xf numFmtId="9" fontId="50" fillId="48" borderId="38" xfId="771" applyFont="1" applyFill="1" applyBorder="1" applyAlignment="1" applyProtection="1">
      <alignment horizontal="left" vertical="center" wrapText="1"/>
      <protection hidden="1"/>
    </xf>
    <xf numFmtId="9" fontId="50" fillId="48" borderId="24" xfId="771" applyFont="1" applyFill="1" applyBorder="1" applyAlignment="1" applyProtection="1">
      <alignment horizontal="left" vertical="center" wrapText="1"/>
      <protection hidden="1"/>
    </xf>
    <xf numFmtId="9" fontId="50" fillId="48" borderId="35" xfId="771" applyFont="1" applyFill="1" applyBorder="1" applyAlignment="1" applyProtection="1">
      <alignment horizontal="left" vertical="center" wrapText="1"/>
      <protection hidden="1"/>
    </xf>
    <xf numFmtId="178" fontId="41" fillId="34" borderId="60" xfId="767" applyNumberFormat="1" applyFont="1" applyFill="1" applyBorder="1" applyAlignment="1" applyProtection="1">
      <alignment horizontal="center" vertical="center" wrapText="1"/>
      <protection hidden="1"/>
    </xf>
    <xf numFmtId="178" fontId="41" fillId="34" borderId="61" xfId="767" applyNumberFormat="1" applyFont="1" applyFill="1" applyBorder="1" applyAlignment="1" applyProtection="1">
      <alignment horizontal="center" vertical="center" wrapText="1"/>
      <protection hidden="1"/>
    </xf>
    <xf numFmtId="178" fontId="50" fillId="34" borderId="63" xfId="767" applyNumberFormat="1" applyFont="1" applyFill="1" applyBorder="1" applyAlignment="1" applyProtection="1">
      <alignment horizontal="center" vertical="center" wrapText="1"/>
    </xf>
    <xf numFmtId="178" fontId="50" fillId="34" borderId="61" xfId="767" applyNumberFormat="1" applyFont="1" applyFill="1" applyBorder="1" applyAlignment="1" applyProtection="1">
      <alignment horizontal="center" vertical="center" wrapText="1"/>
    </xf>
    <xf numFmtId="178" fontId="41" fillId="34" borderId="62" xfId="767" applyNumberFormat="1" applyFont="1" applyFill="1" applyBorder="1" applyAlignment="1" applyProtection="1">
      <alignment horizontal="center" vertical="center" wrapText="1"/>
      <protection hidden="1"/>
    </xf>
    <xf numFmtId="0" fontId="52" fillId="39" borderId="43" xfId="767" applyFont="1" applyFill="1" applyBorder="1" applyAlignment="1" applyProtection="1">
      <alignment horizontal="center" vertical="center" wrapText="1"/>
    </xf>
    <xf numFmtId="0" fontId="52" fillId="39" borderId="77" xfId="767" applyFont="1" applyFill="1" applyBorder="1" applyAlignment="1" applyProtection="1">
      <alignment horizontal="center" vertical="center" wrapText="1"/>
    </xf>
    <xf numFmtId="0" fontId="52" fillId="39" borderId="33" xfId="767" applyFont="1" applyFill="1" applyBorder="1" applyAlignment="1" applyProtection="1">
      <alignment horizontal="center" vertical="center" wrapText="1"/>
    </xf>
    <xf numFmtId="181" fontId="67" fillId="42" borderId="38" xfId="767" applyNumberFormat="1" applyFont="1" applyFill="1" applyBorder="1" applyAlignment="1" applyProtection="1">
      <alignment horizontal="left" vertical="center" wrapText="1"/>
      <protection hidden="1"/>
    </xf>
    <xf numFmtId="181" fontId="67" fillId="42" borderId="35" xfId="767" applyNumberFormat="1" applyFont="1" applyFill="1" applyBorder="1" applyAlignment="1" applyProtection="1">
      <alignment horizontal="left" vertical="center" wrapText="1"/>
      <protection hidden="1"/>
    </xf>
    <xf numFmtId="0" fontId="52" fillId="39" borderId="73" xfId="767" applyFont="1" applyFill="1" applyBorder="1" applyAlignment="1" applyProtection="1">
      <alignment horizontal="center" vertical="center" wrapText="1"/>
      <protection hidden="1"/>
    </xf>
    <xf numFmtId="0" fontId="52" fillId="39" borderId="70" xfId="767" applyFont="1" applyFill="1" applyBorder="1" applyAlignment="1" applyProtection="1">
      <alignment horizontal="center" vertical="center" wrapText="1"/>
      <protection hidden="1"/>
    </xf>
    <xf numFmtId="0" fontId="52" fillId="39" borderId="71" xfId="767" applyFont="1" applyFill="1" applyBorder="1" applyAlignment="1" applyProtection="1">
      <alignment horizontal="center" vertical="center" wrapText="1"/>
      <protection hidden="1"/>
    </xf>
    <xf numFmtId="1" fontId="55" fillId="34" borderId="63" xfId="767" applyNumberFormat="1" applyFont="1" applyFill="1" applyBorder="1" applyAlignment="1" applyProtection="1">
      <alignment horizontal="center" vertical="center" wrapText="1"/>
    </xf>
    <xf numFmtId="1" fontId="55" fillId="34" borderId="88" xfId="767" applyNumberFormat="1" applyFont="1" applyFill="1" applyBorder="1" applyAlignment="1" applyProtection="1">
      <alignment horizontal="center" vertical="center" wrapText="1"/>
    </xf>
    <xf numFmtId="1" fontId="55" fillId="34" borderId="44" xfId="767" applyNumberFormat="1" applyFont="1" applyFill="1" applyBorder="1" applyAlignment="1" applyProtection="1">
      <alignment horizontal="center" vertical="center" wrapText="1"/>
    </xf>
    <xf numFmtId="0" fontId="53" fillId="52" borderId="39" xfId="0" applyFont="1" applyFill="1" applyBorder="1" applyAlignment="1" applyProtection="1">
      <alignment horizontal="left" vertical="center" wrapText="1"/>
    </xf>
    <xf numFmtId="0" fontId="53" fillId="52" borderId="23" xfId="0" applyFont="1" applyFill="1" applyBorder="1" applyAlignment="1" applyProtection="1">
      <alignment horizontal="left" vertical="center" wrapText="1"/>
    </xf>
    <xf numFmtId="0" fontId="53" fillId="53" borderId="75" xfId="0" applyFont="1" applyFill="1" applyBorder="1" applyAlignment="1" applyProtection="1">
      <alignment horizontal="left" vertical="center" wrapText="1"/>
      <protection hidden="1"/>
    </xf>
    <xf numFmtId="0" fontId="53" fillId="53" borderId="76" xfId="0" applyFont="1" applyFill="1" applyBorder="1" applyAlignment="1" applyProtection="1">
      <alignment horizontal="left" vertical="center" wrapText="1"/>
      <protection hidden="1"/>
    </xf>
    <xf numFmtId="0" fontId="52" fillId="39" borderId="83" xfId="767" applyFont="1" applyFill="1" applyBorder="1" applyAlignment="1" applyProtection="1">
      <alignment horizontal="center" vertical="center" wrapText="1"/>
      <protection hidden="1"/>
    </xf>
    <xf numFmtId="0" fontId="52" fillId="39" borderId="0" xfId="767" applyFont="1" applyFill="1" applyBorder="1" applyAlignment="1" applyProtection="1">
      <alignment horizontal="center" vertical="center" wrapText="1"/>
      <protection hidden="1"/>
    </xf>
    <xf numFmtId="0" fontId="52" fillId="39" borderId="59" xfId="767" applyFont="1" applyFill="1" applyBorder="1" applyAlignment="1" applyProtection="1">
      <alignment horizontal="center" vertical="center" wrapText="1"/>
      <protection hidden="1"/>
    </xf>
    <xf numFmtId="0" fontId="48" fillId="47" borderId="17" xfId="0" applyFont="1" applyFill="1" applyBorder="1" applyAlignment="1" applyProtection="1">
      <alignment horizontal="left" vertical="center" wrapText="1"/>
      <protection hidden="1"/>
    </xf>
    <xf numFmtId="0" fontId="48" fillId="47" borderId="39" xfId="0" applyFont="1" applyFill="1" applyBorder="1" applyAlignment="1" applyProtection="1">
      <alignment horizontal="left" vertical="center" wrapText="1"/>
      <protection hidden="1"/>
    </xf>
    <xf numFmtId="0" fontId="48" fillId="47" borderId="23" xfId="0" applyFont="1" applyFill="1" applyBorder="1" applyAlignment="1" applyProtection="1">
      <alignment horizontal="left" vertical="center" wrapText="1"/>
      <protection hidden="1"/>
    </xf>
    <xf numFmtId="0" fontId="48" fillId="0" borderId="0" xfId="0" applyFont="1" applyFill="1" applyAlignment="1" applyProtection="1">
      <alignment horizontal="left" vertical="center" wrapText="1"/>
      <protection hidden="1"/>
    </xf>
    <xf numFmtId="0" fontId="48" fillId="0" borderId="0" xfId="0" applyFont="1" applyFill="1" applyBorder="1" applyAlignment="1" applyProtection="1">
      <alignment horizontal="center" wrapText="1"/>
      <protection locked="0"/>
    </xf>
    <xf numFmtId="178" fontId="50" fillId="34" borderId="92" xfId="767" applyNumberFormat="1" applyFont="1" applyFill="1" applyBorder="1" applyAlignment="1" applyProtection="1">
      <alignment horizontal="center" vertical="center" wrapText="1"/>
    </xf>
    <xf numFmtId="178" fontId="50" fillId="34" borderId="93" xfId="767" applyNumberFormat="1" applyFont="1" applyFill="1" applyBorder="1" applyAlignment="1" applyProtection="1">
      <alignment horizontal="center" vertical="center" wrapText="1"/>
    </xf>
    <xf numFmtId="0" fontId="48" fillId="0" borderId="0" xfId="0" applyFont="1" applyFill="1" applyAlignment="1" applyProtection="1">
      <alignment horizontal="right" wrapText="1"/>
    </xf>
    <xf numFmtId="0" fontId="62" fillId="34" borderId="61" xfId="767" applyFont="1" applyFill="1" applyBorder="1" applyAlignment="1" applyProtection="1">
      <alignment horizontal="center" vertical="center" wrapText="1"/>
    </xf>
    <xf numFmtId="0" fontId="62" fillId="34" borderId="89" xfId="767" applyFont="1" applyFill="1" applyBorder="1" applyAlignment="1" applyProtection="1">
      <alignment horizontal="center" vertical="center" wrapText="1"/>
    </xf>
    <xf numFmtId="0" fontId="50" fillId="34" borderId="48" xfId="767" applyFont="1" applyFill="1" applyBorder="1" applyAlignment="1" applyProtection="1">
      <alignment horizontal="center" vertical="center" wrapText="1"/>
    </xf>
    <xf numFmtId="178" fontId="52" fillId="34" borderId="64" xfId="767" applyNumberFormat="1" applyFont="1" applyFill="1" applyBorder="1" applyAlignment="1" applyProtection="1">
      <alignment horizontal="center" vertical="center" wrapText="1"/>
    </xf>
    <xf numFmtId="178" fontId="52" fillId="34" borderId="65" xfId="767" applyNumberFormat="1" applyFont="1" applyFill="1" applyBorder="1" applyAlignment="1" applyProtection="1">
      <alignment horizontal="center" vertical="center" wrapText="1"/>
    </xf>
    <xf numFmtId="0" fontId="41" fillId="34" borderId="63" xfId="767" applyFont="1" applyFill="1" applyBorder="1" applyAlignment="1" applyProtection="1">
      <alignment horizontal="left" vertical="top" wrapText="1"/>
    </xf>
    <xf numFmtId="0" fontId="41" fillId="34" borderId="88" xfId="767" applyFont="1" applyFill="1" applyBorder="1" applyAlignment="1" applyProtection="1">
      <alignment horizontal="left" vertical="top" wrapText="1"/>
    </xf>
    <xf numFmtId="0" fontId="41" fillId="34" borderId="47" xfId="767" applyFont="1" applyFill="1" applyBorder="1" applyAlignment="1" applyProtection="1">
      <alignment horizontal="left" vertical="top" wrapText="1"/>
    </xf>
  </cellXfs>
  <cellStyles count="786">
    <cellStyle name=" 1" xfId="1"/>
    <cellStyle name="?…‹?ђO‚e [0.00]_laroux" xfId="2"/>
    <cellStyle name="?…‹?ђO‚e_laroux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_Производство_2009_Факт" xfId="7"/>
    <cellStyle name="__Производство_2009_Факт_Макет НГД 2010-2014" xfId="8"/>
    <cellStyle name="_2 Барановский" xfId="9"/>
    <cellStyle name="_2 Барановский_Макет НГД 2010-2014" xfId="10"/>
    <cellStyle name="_2. DOWNSTREAM - Пауки - Пакет БП 2007" xfId="11"/>
    <cellStyle name="_2. DOWNSTREAM - Пауки - Пакет БП 2007_Макет НГД 2010-2014" xfId="12"/>
    <cellStyle name="_2002 actual" xfId="13"/>
    <cellStyle name="_2006г.в ноябре 2005г.(2)2" xfId="14"/>
    <cellStyle name="_2006г.в ноябре 2005г.(2)2_Макет НГД 2010-2014" xfId="15"/>
    <cellStyle name="_2007г Сальдо" xfId="16"/>
    <cellStyle name="_2007г Сальдо_Макет НГД 2010-2014" xfId="17"/>
    <cellStyle name="_3. DOWNSTREAM - НПЗ - Пакет БП 2007" xfId="18"/>
    <cellStyle name="_3. DOWNSTREAM - НПЗ - Пакет БП 2007_Макет НГД 2010-2014" xfId="19"/>
    <cellStyle name="_4. DOWNSTREAM - Перевалка-Пакет БП 2007" xfId="20"/>
    <cellStyle name="_4. DOWNSTREAM - Перевалка-Пакет БП 2007_Макет НГД 2010-2014" xfId="21"/>
    <cellStyle name="_5-year Plan (2006-2010) Assumptions v06.05.05_12мая" xfId="22"/>
    <cellStyle name="_6. DOWNSTREAM ТЭП_nl" xfId="23"/>
    <cellStyle name="_6. DOWNSTREAM ТЭП_nl_Макет НГД 2010-2014" xfId="24"/>
    <cellStyle name="_6.11.2009г. форма 9.1 ФИН.6329 млн.руб.безГРР" xfId="25"/>
    <cellStyle name="_6_1_ПРОТОКОЛ№4_1 09" xfId="26"/>
    <cellStyle name="_6_1_ПРОТОКОЛ№4_1 09_Макет НГД 2010-2014" xfId="27"/>
    <cellStyle name="_8 мес. 2007г." xfId="28"/>
    <cellStyle name="_8 мес. 2007г._Макет НГД 2010-2014" xfId="29"/>
    <cellStyle name="_Baseline data Aug GFO" xfId="30"/>
    <cellStyle name="_BP2000" xfId="31"/>
    <cellStyle name="_Bp2000(8т.т)" xfId="32"/>
    <cellStyle name="_Bp2000(8т.т)_forms v.2001" xfId="33"/>
    <cellStyle name="_Bp2000(8т.т)_forms v.2001_Макет НГД 2010-2014" xfId="34"/>
    <cellStyle name="_Bp2000(8т.т)_Книга11" xfId="35"/>
    <cellStyle name="_Bp2000(8т.т)_Книга11_Макет НГД 2010-2014" xfId="36"/>
    <cellStyle name="_Bp2000(8т.т)_Макет НГД 2010-2014" xfId="37"/>
    <cellStyle name="_BP2000_forms v.2001" xfId="38"/>
    <cellStyle name="_BP2000_forms v.2001_Макет НГД 2010-2014" xfId="39"/>
    <cellStyle name="_BP2000_Книга11" xfId="40"/>
    <cellStyle name="_BP2000_Книга11_Макет НГД 2010-2014" xfId="41"/>
    <cellStyle name="_BP2000_Макет НГД 2010-2014" xfId="42"/>
    <cellStyle name="_BPн(10т.т)" xfId="43"/>
    <cellStyle name="_BPн(10т.т)_Макет НГД 2010-2014" xfId="44"/>
    <cellStyle name="_bu ТЭП_nl (13)" xfId="45"/>
    <cellStyle name="_bu ТЭП_nl (13)_Макет НГД 2010-2014" xfId="46"/>
    <cellStyle name="_bu ТЭП_nl (7)Максим" xfId="47"/>
    <cellStyle name="_bu ТЭП_nl (7)Максим_Макет НГД 2010-2014" xfId="48"/>
    <cellStyle name="_COMPANY - Пакет БП 2007" xfId="49"/>
    <cellStyle name="_COMPANY - Пакет БП 2007_new" xfId="50"/>
    <cellStyle name="_COMPANY - Пакет БП 2007_new_Макет НГД 2010-2014" xfId="51"/>
    <cellStyle name="_COMPANY - Пакет БП 2007_Макет НГД 2010-2014" xfId="52"/>
    <cellStyle name="_Control" xfId="53"/>
    <cellStyle name="_Control_Макет НГД 2010-2014" xfId="54"/>
    <cellStyle name="_Cost forms - presentation2" xfId="55"/>
    <cellStyle name="_Cкорректированная программа-2005 на 24.02.05 г." xfId="56"/>
    <cellStyle name="_DIF-2_Graf_6mo03" xfId="57"/>
    <cellStyle name="_DOWNSTREAM - НПЗ - Пакет БП 2007" xfId="58"/>
    <cellStyle name="_DOWNSTREAM - НПЗ - Пакет БП 2007_Макет НГД 2010-2014" xfId="59"/>
    <cellStyle name="_Downstream MR-STL BU" xfId="60"/>
    <cellStyle name="_DOWNSTREAM ТЭП_nl" xfId="61"/>
    <cellStyle name="_DOWNSTREAM ТЭП_nl_Макет НГД 2010-2014" xfId="62"/>
    <cellStyle name="_DOWNSTREAM1 -  Пакет БП 2007 (к 11.10.06)" xfId="63"/>
    <cellStyle name="_DOWNSTREAM1 -  Пакет БП 2007 (к 11.10.06)_Макет НГД 2010-2014" xfId="64"/>
    <cellStyle name="_EBITDA" xfId="65"/>
    <cellStyle name="_EBITDA_Макет НГД 2010-2014" xfId="66"/>
    <cellStyle name="_Export duty On-shore calc 12m 2002" xfId="67"/>
    <cellStyle name="_FFF" xfId="68"/>
    <cellStyle name="_FFF_17_0" xfId="69"/>
    <cellStyle name="_FFF_17_0_1" xfId="70"/>
    <cellStyle name="_FFF_balance" xfId="71"/>
    <cellStyle name="_FFF_Capex-new" xfId="72"/>
    <cellStyle name="_FFF_Financial Plan - final_2" xfId="73"/>
    <cellStyle name="_FFF_Form 01(MB)" xfId="74"/>
    <cellStyle name="_FFF_Links_NK" xfId="75"/>
    <cellStyle name="_FFF_N20_5" xfId="76"/>
    <cellStyle name="_FFF_N20_6" xfId="77"/>
    <cellStyle name="_FFF_New Form10_2" xfId="78"/>
    <cellStyle name="_FFF_Nsi" xfId="79"/>
    <cellStyle name="_FFF_Nsi - last version" xfId="80"/>
    <cellStyle name="_FFF_Nsi - last version for programming" xfId="81"/>
    <cellStyle name="_FFF_Nsi - next_last version" xfId="82"/>
    <cellStyle name="_FFF_Nsi - plan - final" xfId="83"/>
    <cellStyle name="_FFF_Nsi -super_ last version" xfId="84"/>
    <cellStyle name="_FFF_Nsi(2)" xfId="85"/>
    <cellStyle name="_FFF_Nsi_1" xfId="86"/>
    <cellStyle name="_FFF_Nsi_139" xfId="87"/>
    <cellStyle name="_FFF_Nsi_140" xfId="88"/>
    <cellStyle name="_FFF_Nsi_140(Зах)" xfId="89"/>
    <cellStyle name="_FFF_Nsi_140_mod" xfId="90"/>
    <cellStyle name="_FFF_Nsi_158" xfId="91"/>
    <cellStyle name="_FFF_Nsi_Express" xfId="92"/>
    <cellStyle name="_FFF_Nsi_Jan1" xfId="93"/>
    <cellStyle name="_FFF_Nsi_test" xfId="94"/>
    <cellStyle name="_FFF_Nsi2" xfId="95"/>
    <cellStyle name="_FFF_Nsi-Services" xfId="96"/>
    <cellStyle name="_FFF_P&amp;L" xfId="97"/>
    <cellStyle name="_FFF_S0400" xfId="98"/>
    <cellStyle name="_FFF_S13001" xfId="99"/>
    <cellStyle name="_FFF_Sheet1" xfId="100"/>
    <cellStyle name="_FFF_SOFI" xfId="101"/>
    <cellStyle name="_FFF_sofi - plan_AP270202ii" xfId="102"/>
    <cellStyle name="_FFF_sofi - plan_AP270202iii" xfId="103"/>
    <cellStyle name="_FFF_sofi - plan_AP270202iv" xfId="104"/>
    <cellStyle name="_FFF_Sofi vs Sobi" xfId="105"/>
    <cellStyle name="_FFF_Sofi_PBD 27-11-01" xfId="106"/>
    <cellStyle name="_FFF_SOFI_TEPs_AOK_130902" xfId="107"/>
    <cellStyle name="_FFF_Sofi145a" xfId="108"/>
    <cellStyle name="_FFF_Sofi153" xfId="109"/>
    <cellStyle name="_FFF_Summary" xfId="110"/>
    <cellStyle name="_FFF_SXXXX_Express_c Links" xfId="111"/>
    <cellStyle name="_FFF_Tax_form_1кв_3" xfId="112"/>
    <cellStyle name="_FFF_test_11" xfId="113"/>
    <cellStyle name="_FFF_БКЭ" xfId="114"/>
    <cellStyle name="_FFF_для вставки в пакет за 2001" xfId="115"/>
    <cellStyle name="_FFF_дляГалиныВ" xfId="116"/>
    <cellStyle name="_FFF_Книга7" xfId="117"/>
    <cellStyle name="_FFF_Лист1" xfId="118"/>
    <cellStyle name="_FFF_ОСН. ДЕЯТ." xfId="119"/>
    <cellStyle name="_FFF_Перечень названий форм" xfId="120"/>
    <cellStyle name="_FFF_Подразделения" xfId="121"/>
    <cellStyle name="_FFF_Список тиражирования" xfId="122"/>
    <cellStyle name="_FFF_Форма 12 last" xfId="123"/>
    <cellStyle name="_Final_Book_010301" xfId="124"/>
    <cellStyle name="_Final_Book_010301_17_0" xfId="125"/>
    <cellStyle name="_Final_Book_010301_17_0_1" xfId="126"/>
    <cellStyle name="_Final_Book_010301_balance" xfId="127"/>
    <cellStyle name="_Final_Book_010301_Capex-new" xfId="128"/>
    <cellStyle name="_Final_Book_010301_Financial Plan - final_2" xfId="129"/>
    <cellStyle name="_Final_Book_010301_Form 01(MB)" xfId="130"/>
    <cellStyle name="_Final_Book_010301_Links_NK" xfId="131"/>
    <cellStyle name="_Final_Book_010301_N20_5" xfId="132"/>
    <cellStyle name="_Final_Book_010301_N20_6" xfId="133"/>
    <cellStyle name="_Final_Book_010301_New Form10_2" xfId="134"/>
    <cellStyle name="_Final_Book_010301_Nsi" xfId="135"/>
    <cellStyle name="_Final_Book_010301_Nsi - last version" xfId="136"/>
    <cellStyle name="_Final_Book_010301_Nsi - last version for programming" xfId="137"/>
    <cellStyle name="_Final_Book_010301_Nsi - next_last version" xfId="138"/>
    <cellStyle name="_Final_Book_010301_Nsi - plan - final" xfId="139"/>
    <cellStyle name="_Final_Book_010301_Nsi -super_ last version" xfId="140"/>
    <cellStyle name="_Final_Book_010301_Nsi(2)" xfId="141"/>
    <cellStyle name="_Final_Book_010301_Nsi_1" xfId="142"/>
    <cellStyle name="_Final_Book_010301_Nsi_139" xfId="143"/>
    <cellStyle name="_Final_Book_010301_Nsi_140" xfId="144"/>
    <cellStyle name="_Final_Book_010301_Nsi_140(Зах)" xfId="145"/>
    <cellStyle name="_Final_Book_010301_Nsi_140_mod" xfId="146"/>
    <cellStyle name="_Final_Book_010301_Nsi_158" xfId="147"/>
    <cellStyle name="_Final_Book_010301_Nsi_Express" xfId="148"/>
    <cellStyle name="_Final_Book_010301_Nsi_Jan1" xfId="149"/>
    <cellStyle name="_Final_Book_010301_Nsi_test" xfId="150"/>
    <cellStyle name="_Final_Book_010301_Nsi2" xfId="151"/>
    <cellStyle name="_Final_Book_010301_Nsi-Services" xfId="152"/>
    <cellStyle name="_Final_Book_010301_P&amp;L" xfId="153"/>
    <cellStyle name="_Final_Book_010301_S0400" xfId="154"/>
    <cellStyle name="_Final_Book_010301_S13001" xfId="155"/>
    <cellStyle name="_Final_Book_010301_Sheet1" xfId="156"/>
    <cellStyle name="_Final_Book_010301_SOFI" xfId="157"/>
    <cellStyle name="_Final_Book_010301_sofi - plan_AP270202ii" xfId="158"/>
    <cellStyle name="_Final_Book_010301_sofi - plan_AP270202iii" xfId="159"/>
    <cellStyle name="_Final_Book_010301_sofi - plan_AP270202iv" xfId="160"/>
    <cellStyle name="_Final_Book_010301_Sofi vs Sobi" xfId="161"/>
    <cellStyle name="_Final_Book_010301_Sofi_PBD 27-11-01" xfId="162"/>
    <cellStyle name="_Final_Book_010301_SOFI_TEPs_AOK_130902" xfId="163"/>
    <cellStyle name="_Final_Book_010301_Sofi145a" xfId="164"/>
    <cellStyle name="_Final_Book_010301_Sofi153" xfId="165"/>
    <cellStyle name="_Final_Book_010301_Summary" xfId="166"/>
    <cellStyle name="_Final_Book_010301_SXXXX_Express_c Links" xfId="167"/>
    <cellStyle name="_Final_Book_010301_Tax_form_1кв_3" xfId="168"/>
    <cellStyle name="_Final_Book_010301_test_11" xfId="169"/>
    <cellStyle name="_Final_Book_010301_БКЭ" xfId="170"/>
    <cellStyle name="_Final_Book_010301_для вставки в пакет за 2001" xfId="171"/>
    <cellStyle name="_Final_Book_010301_дляГалиныВ" xfId="172"/>
    <cellStyle name="_Final_Book_010301_Книга7" xfId="173"/>
    <cellStyle name="_Final_Book_010301_Лист1" xfId="174"/>
    <cellStyle name="_Final_Book_010301_ОСН. ДЕЯТ." xfId="175"/>
    <cellStyle name="_Final_Book_010301_Перечень названий форм" xfId="176"/>
    <cellStyle name="_Final_Book_010301_Подразделения" xfId="177"/>
    <cellStyle name="_Final_Book_010301_Список тиражирования" xfId="178"/>
    <cellStyle name="_Final_Book_010301_Форма 12 last" xfId="179"/>
    <cellStyle name="_forms2000" xfId="180"/>
    <cellStyle name="_forms2000_Макет НГД 2010-2014" xfId="181"/>
    <cellStyle name="_Funding 2008 уточненный 20-11-07 помесячно" xfId="182"/>
    <cellStyle name="_Funding 2008 уточненный 20-11-07 помесячно_Макет НГД 2010-2014" xfId="183"/>
    <cellStyle name="_Funding ВСНК" xfId="184"/>
    <cellStyle name="_Funding ВСНК_Макет НГД 2010-2014" xfId="185"/>
    <cellStyle name="_KPI-5" xfId="186"/>
    <cellStyle name="_KPI-5_Basecase capex (2)" xfId="187"/>
    <cellStyle name="_KPI-5_Form 01(MB)" xfId="188"/>
    <cellStyle name="_KPI-5_Links_NK" xfId="189"/>
    <cellStyle name="_KPI-5_Nsi" xfId="190"/>
    <cellStyle name="_KPI-5_Nsi(2)" xfId="191"/>
    <cellStyle name="_KPI-5_Nsi_158" xfId="192"/>
    <cellStyle name="_KPI-5_Nsi_Express" xfId="193"/>
    <cellStyle name="_KPI-5_Nsi_test" xfId="194"/>
    <cellStyle name="_KPI-5_Nsi-Services" xfId="195"/>
    <cellStyle name="_KPI-5_S0400" xfId="196"/>
    <cellStyle name="_KPI-5_S13001" xfId="197"/>
    <cellStyle name="_KPI-5_S17301" xfId="198"/>
    <cellStyle name="_KPI-5_SOFI_TEPs_AOK_130902" xfId="199"/>
    <cellStyle name="_KPI-5_SOFI_TEPs_AOK_130902_Dogovora" xfId="200"/>
    <cellStyle name="_KPI-5_SOFI_TEPs_AOK_130902_S14206_Akt_sverki" xfId="201"/>
    <cellStyle name="_KPI-5_SOFI_TEPs_AOK_130902_S14206_Akt_sverki_S11111_Akt_sverki" xfId="202"/>
    <cellStyle name="_KPI-5_SOFI_TEPs_AOK_130902_S14206_Akt_sverki_Договора_Express_4m2003_new" xfId="203"/>
    <cellStyle name="_KPI-5_SOFI_TEPs_AOK_130902_S15202_Akt_sverki" xfId="204"/>
    <cellStyle name="_KPI-5_SOFI_TEPs_AOK_130902_S15202_Akt_sverki_S11111_Akt_sverki" xfId="205"/>
    <cellStyle name="_KPI-5_SOFI_TEPs_AOK_130902_S15202_Akt_sverki_Договора_Express_4m2003_new" xfId="206"/>
    <cellStyle name="_KPI-5_SOFI_TEPs_AOK_130902_Договора_Express_4m2003_new" xfId="207"/>
    <cellStyle name="_KPI-5_SOFI_TEPs_AOK_130902_Книга1" xfId="208"/>
    <cellStyle name="_KPI-5_Sofi145a" xfId="209"/>
    <cellStyle name="_KPI-5_Sofi153" xfId="210"/>
    <cellStyle name="_KPI-5_SXXXX_Express_c Links" xfId="211"/>
    <cellStyle name="_KPI-5_test_11" xfId="212"/>
    <cellStyle name="_KPI-5_для вставки в пакет за 2001" xfId="213"/>
    <cellStyle name="_KPI-5_дляГалиныВ" xfId="214"/>
    <cellStyle name="_KPI-5_Лист1" xfId="215"/>
    <cellStyle name="_KPI-5_Подразделения" xfId="216"/>
    <cellStyle name="_KPI-5_Список тиражирования" xfId="217"/>
    <cellStyle name="_KPI-5_Форма 12 last" xfId="218"/>
    <cellStyle name="_MIS 2009 v04.06 (Новые графики)" xfId="219"/>
    <cellStyle name="_MIS 2009 v04.06 (Новые графики)_Макет НГД 2010-2014" xfId="220"/>
    <cellStyle name="_MIS 2009 v04.07+" xfId="221"/>
    <cellStyle name="_MIS 2009 v04.07+_Макет НГД 2010-2014" xfId="222"/>
    <cellStyle name="_MIS_апрель_2009" xfId="223"/>
    <cellStyle name="_MIS_апрель_2009_Макет НГД 2010-2014" xfId="224"/>
    <cellStyle name="_MR 2Q_2003" xfId="225"/>
    <cellStyle name="_MR Report_TNK Ukraine_Q12003" xfId="226"/>
    <cellStyle name="_MR reports Aug GFO1" xfId="227"/>
    <cellStyle name="_MTR" xfId="228"/>
    <cellStyle name="_New_Sofi" xfId="229"/>
    <cellStyle name="_New_Sofi_17_0" xfId="230"/>
    <cellStyle name="_New_Sofi_17_0_1" xfId="231"/>
    <cellStyle name="_New_Sofi_balance" xfId="232"/>
    <cellStyle name="_New_Sofi_Capex-new" xfId="233"/>
    <cellStyle name="_New_Sofi_FFF" xfId="234"/>
    <cellStyle name="_New_Sofi_Financial Plan - final_2" xfId="235"/>
    <cellStyle name="_Struct" xfId="236"/>
    <cellStyle name="_Struct_Макет НГД 2010-2014" xfId="237"/>
    <cellStyle name="_Анализ OPEX по НПЗ" xfId="238"/>
    <cellStyle name="_Анализ OPEX по НПЗ_Макет НГД 2010-2014" xfId="239"/>
    <cellStyle name="_Бизнес-план КрНГ 2006-2010 г._от 21.12.05" xfId="240"/>
    <cellStyle name="_Бизнес-план КрНГ 2006-2010 г._от 21.12.05_080415 - ТЭП СД 20 (принят для Бизнес-плана)" xfId="241"/>
    <cellStyle name="_Бизнес-план КрНГ 2006-2010 г._от 21.12.05_080415 - ТЭП СД 20 (принят для Бизнес-плана)_Макет НГД 2010-2014" xfId="242"/>
    <cellStyle name="_Бизнес-план КрНГ 2006-2010 г._от 21.12.05_MIS_2007" xfId="243"/>
    <cellStyle name="_Бизнес-план КрНГ 2006-2010 г._от 21.12.05_MIS_2007_Макет НГД 2010-2014" xfId="244"/>
    <cellStyle name="_Бизнес-план КрНГ 2006-2010 г._от 21.12.05_MIS_октябрь_2007" xfId="245"/>
    <cellStyle name="_Бизнес-план КрНГ 2006-2010 г._от 21.12.05_MIS_октябрь_2007_Макет НГД 2010-2014" xfId="246"/>
    <cellStyle name="_Бизнес-план КрНГ 2006-2010 г._от 21.12.05_Инвестиции БП 2008 на 10.12.07" xfId="247"/>
    <cellStyle name="_Бизнес-план КрНГ 2006-2010 г._от 21.12.05_Инвестиции БП 2008 на 10.12.07_Макет НГД 2010-2014" xfId="248"/>
    <cellStyle name="_Бизнес-план КрНГ 2006-2010 г._от 21.12.05_Латыш  уточн" xfId="249"/>
    <cellStyle name="_Бизнес-план КрНГ 2006-2010 г._от 21.12.05_Латыш  уточн_Макет НГД 2010-2014" xfId="250"/>
    <cellStyle name="_Бизнес-план КрНГ 2006-2010 г._от 21.12.05_Макет НГД 2010-2014" xfId="251"/>
    <cellStyle name="_Бизнес-план КрНГ 2006-2010 г._от 21.12.05_Налоги Мостепанова" xfId="252"/>
    <cellStyle name="_Бизнес-план КрНГ 2006-2010 г._от 21.12.05_Налоги Мостепанова_Макет НГД 2010-2014" xfId="253"/>
    <cellStyle name="_Бизнес-план КрНГ 2006-2010 г._от 21.12.05_ПЕРЕРАБОТКА" xfId="254"/>
    <cellStyle name="_Бизнес-план КрНГ 2006-2010 г._от 21.12.05_ПЕРЕРАБОТКА_Макет НГД 2010-2014" xfId="255"/>
    <cellStyle name="_Бизнес-план КрНГ 2006-2010 г._от 21.12.05_Сальдо 1 ДУАЭиБП" xfId="256"/>
    <cellStyle name="_Бизнес-план КрНГ 2006-2010 г._от 21.12.05_Сальдо 1 ДУАЭиБП_Макет НГД 2010-2014" xfId="257"/>
    <cellStyle name="_Бизнес-план КрНГ 2006-2010 г._от 21.12.05_САХНО 2007" xfId="258"/>
    <cellStyle name="_Бизнес-план КрНГ 2006-2010 г._от 21.12.05_САХНО 2007_Макет НГД 2010-2014" xfId="259"/>
    <cellStyle name="_Бизнес-план КрНГ 2006-2010 г._от 21.12.05_ТЭП  (max добыча) 1" xfId="260"/>
    <cellStyle name="_Бизнес-план КрНГ 2006-2010 г._от 21.12.05_ТЭП  (max добыча) 1_Макет НГД 2010-2014" xfId="261"/>
    <cellStyle name="_Бизнес-план КрНГ 2006-2010 г._от 21.12.05_ТЭП  2007 v 3" xfId="262"/>
    <cellStyle name="_Бизнес-план КрНГ 2006-2010 г._от 21.12.05_ТЭП  2007 v 3_Макет НГД 2010-2014" xfId="263"/>
    <cellStyle name="_Бизнес-план КрНГ 2006-2010 г._от 21.12.05_ТЭП  2007 СД уточн.финал" xfId="264"/>
    <cellStyle name="_Бизнес-план КрНГ 2006-2010 г._от 21.12.05_ТЭП  2007 СД уточн.финал_Макет НГД 2010-2014" xfId="265"/>
    <cellStyle name="_Бизнес-план КрНГ 2006-2010 г._от 21.12.05_ТЭП  v10 (отформат.)" xfId="266"/>
    <cellStyle name="_Бизнес-план КрНГ 2006-2010 г._от 21.12.05_ТЭП  v10 (отформат.)_Макет НГД 2010-2014" xfId="267"/>
    <cellStyle name="_Бизнес-план КрНГ 2006-2010 г._от 21.12.05_ТЭП 02.08" xfId="268"/>
    <cellStyle name="_Бизнес-план КрНГ 2006-2010 г._от 21.12.05_ТЭП 02.08_Макет НГД 2010-2014" xfId="269"/>
    <cellStyle name="_Бизнес-план КрНГ 2006-2010 г._от 21.12.05_ТЭП 04 08 v 3" xfId="270"/>
    <cellStyle name="_Бизнес-план КрНГ 2006-2010 г._от 21.12.05_ТЭП 04 08 v 3_Макет НГД 2010-2014" xfId="271"/>
    <cellStyle name="_Бизнес-план КрНГ 2006-2010 г._от 21.12.05_ТЭП 04.08" xfId="272"/>
    <cellStyle name="_Бизнес-план КрНГ 2006-2010 г._от 21.12.05_ТЭП 04.08 v1" xfId="273"/>
    <cellStyle name="_Бизнес-план КрНГ 2006-2010 г._от 21.12.05_ТЭП 04.08 v1_Макет НГД 2010-2014" xfId="274"/>
    <cellStyle name="_Бизнес-план КрНГ 2006-2010 г._от 21.12.05_ТЭП 04.08_Макет НГД 2010-2014" xfId="275"/>
    <cellStyle name="_Бизнес-план КрНГ 2006-2010 г._от 21.12.05_ТЭП 12 мес.2007  1" xfId="276"/>
    <cellStyle name="_Бизнес-план КрНГ 2006-2010 г._от 21.12.05_ТЭП 12 мес.2007  1_Макет НГД 2010-2014" xfId="277"/>
    <cellStyle name="_Бизнес-план КрНГ 2006-2010 г._от 21.12.05_ТЭП 2007 отформатир." xfId="278"/>
    <cellStyle name="_Бизнес-план КрНГ 2006-2010 г._от 21.12.05_ТЭП 2007 отформатир._Макет НГД 2010-2014" xfId="279"/>
    <cellStyle name="_Бизнес-план КрНГ 2006-2010 г._от 21.12.05_ТЭП 2008 (деб кред ) помесячно с ФАКТ на 01.01.08 и ожид на 01.03.08" xfId="280"/>
    <cellStyle name="_Бизнес-план КрНГ 2006-2010 г._от 21.12.05_ТЭП 2008 (деб кред ) помесячно с ФАКТ на 01.01.08 и ожид на 01.03.08_Макет НГД 2010-2014" xfId="281"/>
    <cellStyle name="_Бизнес-план КрНГ 2006-2010 г._от 21.12.05_ТЭП 2008 по месяцам уточн" xfId="282"/>
    <cellStyle name="_Бизнес-план КрНГ 2006-2010 г._от 21.12.05_ТЭП 2008 по месяцам уточн 3" xfId="283"/>
    <cellStyle name="_Бизнес-план КрНГ 2006-2010 г._от 21.12.05_ТЭП 2008 по месяцам уточн 3_Макет НГД 2010-2014" xfId="284"/>
    <cellStyle name="_Бизнес-план КрНГ 2006-2010 г._от 21.12.05_ТЭП 2008 по месяцам уточн_Макет НГД 2010-2014" xfId="285"/>
    <cellStyle name="_Бизнес-план КрНГ 2006-2010 г._от 21.12.05_ТЭП Апрель 08" xfId="286"/>
    <cellStyle name="_Бизнес-план КрНГ 2006-2010 г._от 21.12.05_ТЭП Апрель 08_Макет НГД 2010-2014" xfId="287"/>
    <cellStyle name="_Бизнес-план КрНГ 2006-2010 г._от 21.12.05_ТЭП СД 11 (ЮНГ 67,4) с корректир. запасов" xfId="288"/>
    <cellStyle name="_Бизнес-план КрНГ 2006-2010 г._от 21.12.05_ТЭП СД 11 (ЮНГ 67,4) с корректир. запасов_Макет НГД 2010-2014" xfId="289"/>
    <cellStyle name="_Бизнес-план на 2007 и пр до 2011  гг от 20.11.06" xfId="290"/>
    <cellStyle name="_Бизнес-план на 2007 и пр до 2011  гг от 20.11.06_Макет НГД 2010-2014" xfId="291"/>
    <cellStyle name="_Бюджет 2005-2010 - для размещения в БП 16.12.05" xfId="292"/>
    <cellStyle name="_Бюджет 2005-2010 - для размещения в БП 16.12.05_Макет НГД 2010-2014" xfId="293"/>
    <cellStyle name="_Вых_nl_ожид (2)" xfId="294"/>
    <cellStyle name="_Вых_nl_ожид (2)_Макет НГД 2010-2014" xfId="295"/>
    <cellStyle name="_Выходная2007_nl_v2" xfId="296"/>
    <cellStyle name="_Выходная2007_nl_v2_Макет НГД 2010-2014" xfId="297"/>
    <cellStyle name="_Выходная2007v0" xfId="298"/>
    <cellStyle name="_Выходная2007v0 _ nl _ v11" xfId="299"/>
    <cellStyle name="_Выходная2007v0 _ nl _ v11_Макет НГД 2010-2014" xfId="300"/>
    <cellStyle name="_Выходная2007v0_11 мес.nl_2" xfId="301"/>
    <cellStyle name="_Выходная2007v0_11 мес.nl_2_Макет НГД 2010-2014" xfId="302"/>
    <cellStyle name="_Выходная2007v0_11 мес.nl_3" xfId="303"/>
    <cellStyle name="_Выходная2007v0_11 мес.nl_3_Макет НГД 2010-2014" xfId="304"/>
    <cellStyle name="_Выходная2007v0_nl_1" xfId="305"/>
    <cellStyle name="_Выходная2007v0_nl_1_Макет НГД 2010-2014" xfId="306"/>
    <cellStyle name="_Выходная2007v0_nl_3 уточн." xfId="307"/>
    <cellStyle name="_Выходная2007v0_nl_3 уточн._Макет НГД 2010-2014" xfId="308"/>
    <cellStyle name="_Выходная2007v0_nl_4" xfId="309"/>
    <cellStyle name="_Выходная2007v0_nl_4_Макет НГД 2010-2014" xfId="310"/>
    <cellStyle name="_Выходная2007v0_nl_7" xfId="311"/>
    <cellStyle name="_Выходная2007v0_nl_7_Макет НГД 2010-2014" xfId="312"/>
    <cellStyle name="_Выходная2007v0_Макет НГД 2010-2014" xfId="313"/>
    <cellStyle name="_Выходная2009_nl_v9" xfId="314"/>
    <cellStyle name="_Выходная2009_nl_v9_Макет НГД 2010-2014" xfId="315"/>
    <cellStyle name="_Гаршина Биз-п на 2007 г.-2 вариант" xfId="316"/>
    <cellStyle name="_Гаршина Биз-п на 2007 г.-2 вариант_Макет НГД 2010-2014" xfId="317"/>
    <cellStyle name="_ГрафикиНПО29-11" xfId="318"/>
    <cellStyle name="_ГрафикиНПО29-11_Макет НГД 2010-2014" xfId="319"/>
    <cellStyle name="_ГрафикиНПО30-11" xfId="320"/>
    <cellStyle name="_ГрафикиНПО30-11_Макет НГД 2010-2014" xfId="321"/>
    <cellStyle name="_Данные ДИТ тематика 2006" xfId="322"/>
    <cellStyle name="_Данные ДИТ тематика 2006_Макет НГД 2010-2014" xfId="323"/>
    <cellStyle name="_Для экономистов" xfId="324"/>
    <cellStyle name="_Для экономистов_Макет НГД 2010-2014" xfId="325"/>
    <cellStyle name="_ДН_CAPEX_2007-2011_ПЛАН_311006г_" xfId="326"/>
    <cellStyle name="_Добыча Нефти и Газа 101007" xfId="327"/>
    <cellStyle name="_Добыча Нефти и Газа 101007_Макет НГД 2010-2014" xfId="328"/>
    <cellStyle name="_Добыча Нефти и Газа 261007" xfId="329"/>
    <cellStyle name="_Добыча Нефти и Газа 261007_Макет НГД 2010-2014" xfId="330"/>
    <cellStyle name="_Добыча нефти и себестоимость добычи" xfId="331"/>
    <cellStyle name="_Добыча нефти и себестоимость добычи_Макет НГД 2010-2014" xfId="332"/>
    <cellStyle name="_ЗАТРАТЫ ДЕПАРТАМЕНТОВ по анализатору" xfId="333"/>
    <cellStyle name="_ЗАТРАТЫ ДЕПАРТАМЕНТОВ по анализатору_Макет НГД 2010-2014" xfId="334"/>
    <cellStyle name="_затраты по департаментам" xfId="335"/>
    <cellStyle name="_затраты по департаментам_Макет НГД 2010-2014" xfId="336"/>
    <cellStyle name="_Изменение макета БП_050706" xfId="337"/>
    <cellStyle name="_Иллюстрации по FCF" xfId="338"/>
    <cellStyle name="_Иллюстрации по FCF_Макет НГД 2010-2014" xfId="339"/>
    <cellStyle name="_Исайченкова" xfId="340"/>
    <cellStyle name="_Исайченкова 2" xfId="341"/>
    <cellStyle name="_Исайченкова 2_Макет НГД 2010-2014" xfId="342"/>
    <cellStyle name="_Исайченкова уточн" xfId="343"/>
    <cellStyle name="_Исайченкова уточн." xfId="344"/>
    <cellStyle name="_Исайченкова уточн._Макет НГД 2010-2014" xfId="345"/>
    <cellStyle name="_Исайченкова уточн_Макет НГД 2010-2014" xfId="346"/>
    <cellStyle name="_Исайченкова_Макет НГД 2010-2014" xfId="347"/>
    <cellStyle name="_ИспМощн" xfId="348"/>
    <cellStyle name="_ИспМощн_forms v.2~95" xfId="349"/>
    <cellStyle name="_ИспМощн_forms v.2~95_Макет НГД 2010-2014" xfId="350"/>
    <cellStyle name="_ИспМощн_forms v.21~95" xfId="351"/>
    <cellStyle name="_ИспМощн_forms v.21~95_Макет НГД 2010-2014" xfId="352"/>
    <cellStyle name="_ИспМощн_forms v.3~95" xfId="353"/>
    <cellStyle name="_ИспМощн_forms v.3~95_Макет НГД 2010-2014" xfId="354"/>
    <cellStyle name="_ИспМощн_forms v.К21~95" xfId="355"/>
    <cellStyle name="_ИспМощн_forms v.К21~95_Макет НГД 2010-2014" xfId="356"/>
    <cellStyle name="_ИспМощн_БизнесАНХК_2000" xfId="357"/>
    <cellStyle name="_ИспМощн_БизнесАНХК_2000_Макет НГД 2010-2014" xfId="358"/>
    <cellStyle name="_ИспМощн_Б-п 2000" xfId="359"/>
    <cellStyle name="_ИспМощн_Б-п 2000_Макет НГД 2010-2014" xfId="360"/>
    <cellStyle name="_ИспМощн_Б-П2000" xfId="361"/>
    <cellStyle name="_ИспМощн_Б-П2000_Макет НГД 2010-2014" xfId="362"/>
    <cellStyle name="_ИспМощн_Макет НГД 2010-2014" xfId="363"/>
    <cellStyle name="_ИспМощн_Наша форма б.плана" xfId="364"/>
    <cellStyle name="_ИспМощн_Наша форма б.плана_Макет НГД 2010-2014" xfId="365"/>
    <cellStyle name="_ИспМощн_ПИ-1" xfId="366"/>
    <cellStyle name="_ИспМощн_ПИ-1_Макет НГД 2010-2014" xfId="367"/>
    <cellStyle name="_Книга1" xfId="368"/>
    <cellStyle name="_Книга1_1" xfId="369"/>
    <cellStyle name="_Книга1_1_Макет НГД 2010-2014" xfId="370"/>
    <cellStyle name="_Книга1_Макет НГД 2010-2014" xfId="371"/>
    <cellStyle name="_Книга4" xfId="372"/>
    <cellStyle name="_Книга4_Макет НГД 2010-2014" xfId="373"/>
    <cellStyle name="_Книга52" xfId="374"/>
    <cellStyle name="_Книга52_Макет НГД 2010-2014" xfId="375"/>
    <cellStyle name="_Книга8 (2)" xfId="376"/>
    <cellStyle name="_Книга8 (2)_Макет НГД 2010-2014" xfId="377"/>
    <cellStyle name="_Конс. сальдо по ЦБ.   ФИНАЛ" xfId="378"/>
    <cellStyle name="_Конс. сальдо по ЦБ.   ФИНАЛ_Макет НГД 2010-2014" xfId="379"/>
    <cellStyle name="_Консолидированная выручка  Март 2006" xfId="380"/>
    <cellStyle name="_Консолидированная выручка  Март 2006_Макет НГД 2010-2014" xfId="381"/>
    <cellStyle name="_Консолидированный отчет за   2007г." xfId="382"/>
    <cellStyle name="_Консолидированный отчет за   2007г._Макет НГД 2010-2014" xfId="383"/>
    <cellStyle name="_Копия ГрафикиНПО01-12" xfId="384"/>
    <cellStyle name="_Копия ГрафикиНПО01-12_Макет НГД 2010-2014" xfId="385"/>
    <cellStyle name="_Копия Модель" xfId="386"/>
    <cellStyle name="_Копия Модель_Макет НГД 2010-2014" xfId="387"/>
    <cellStyle name="_Котировки и количество акций Роснефти 101007" xfId="388"/>
    <cellStyle name="_Котировки и количество акций Роснефти 101007_Макет НГД 2010-2014" xfId="389"/>
    <cellStyle name="_Макет б п (полный) ПНГ_от 20.12.05" xfId="390"/>
    <cellStyle name="_Макет б п (полный) ПНГ_от 20.12.05_Макет НГД 2010-2014" xfId="391"/>
    <cellStyle name="_Макет б п для добычи_от 20.12.05" xfId="392"/>
    <cellStyle name="_Макет б п для добычи_от 20.12.05_Макет НГД 2010-2014" xfId="393"/>
    <cellStyle name="_Масла и смазки" xfId="394"/>
    <cellStyle name="_Масла и смазки_Макет НГД 2010-2014" xfId="395"/>
    <cellStyle name="_Модель" xfId="396"/>
    <cellStyle name="_Модель  по месяцам" xfId="397"/>
    <cellStyle name="_Модель  по месяцам_Макет НГД 2010-2014" xfId="398"/>
    <cellStyle name="_модель (version 1)" xfId="399"/>
    <cellStyle name="_модель (version 1)_Макет НГД 2010-2014" xfId="400"/>
    <cellStyle name="_Модель 1" xfId="401"/>
    <cellStyle name="_Модель 1_Макет НГД 2010-2014" xfId="402"/>
    <cellStyle name="_Модель 2" xfId="403"/>
    <cellStyle name="_Модель 2_Макет НГД 2010-2014" xfId="404"/>
    <cellStyle name="_Модель Выходная2007v0 _ nl _ v2" xfId="405"/>
    <cellStyle name="_Модель Выходная2007v0 _ nl _ v2_Макет НГД 2010-2014" xfId="406"/>
    <cellStyle name="_Модель Выходная2007v0_год_январь_2" xfId="407"/>
    <cellStyle name="_Модель Выходная2007v0_год_январь_2_Макет НГД 2010-2014" xfId="408"/>
    <cellStyle name="_Модель_Макет НГД 2010-2014" xfId="409"/>
    <cellStyle name="_Налоги" xfId="410"/>
    <cellStyle name="_Налоги уточн." xfId="411"/>
    <cellStyle name="_Налоги уточн._Макет НГД 2010-2014" xfId="412"/>
    <cellStyle name="_Налоги_Макет НГД 2010-2014" xfId="413"/>
    <cellStyle name="_нефть_экспорт_2006" xfId="414"/>
    <cellStyle name="_нефть_экспорт_2006_Макет НГД 2010-2014" xfId="415"/>
    <cellStyle name="_НПЗ-ТЭП 07 10 06" xfId="416"/>
    <cellStyle name="_НПЗ-ТЭП 07 10 06_Макет НГД 2010-2014" xfId="417"/>
    <cellStyle name="_Оборотный капитал_RSBU_noVBRR_с расшифровками" xfId="418"/>
    <cellStyle name="_Оборотный капитал_RSBU_noVBRR_с расшифровками_Макет НГД 2010-2014" xfId="419"/>
    <cellStyle name="_отклон  в соц. программе_03.12" xfId="420"/>
    <cellStyle name="_отклон  в соц. программе_03.12_Макет НГД 2010-2014" xfId="421"/>
    <cellStyle name="_Отчет за январь 2007 год по проектам" xfId="422"/>
    <cellStyle name="_Отчет за январь 2007 год по проектам_Макет НГД 2010-2014" xfId="423"/>
    <cellStyle name="_Отчет_ожид_год_new" xfId="424"/>
    <cellStyle name="_Отчет_ожид_год_new_Макет НГД 2010-2014" xfId="425"/>
    <cellStyle name="_переработка" xfId="426"/>
    <cellStyle name="_ПЕРЕРАБОТКА 2008 НА 13 03 08" xfId="427"/>
    <cellStyle name="_ПЕРЕРАБОТКА 2008 НА 13 03 08_Макет НГД 2010-2014" xfId="428"/>
    <cellStyle name="_переработка_Базовый_0303" xfId="429"/>
    <cellStyle name="_переработка_Базовый_0303_Макет НГД 2010-2014" xfId="430"/>
    <cellStyle name="_переработка_Латыш  уточн" xfId="431"/>
    <cellStyle name="_переработка_Латыш  уточн_Макет НГД 2010-2014" xfId="432"/>
    <cellStyle name="_переработка_Макет НГД 2010-2014" xfId="433"/>
    <cellStyle name="_переработка_Сальдо 1 ДУАЭиБП" xfId="434"/>
    <cellStyle name="_переработка_Сальдо 1 ДУАЭиБП_Макет НГД 2010-2014" xfId="435"/>
    <cellStyle name="_переработка_ТЭП" xfId="436"/>
    <cellStyle name="_переработка_ТЭП  (max добыча) 1" xfId="437"/>
    <cellStyle name="_переработка_ТЭП  (max добыча) 1_Макет НГД 2010-2014" xfId="438"/>
    <cellStyle name="_переработка_ТЭП  2007 v 3" xfId="439"/>
    <cellStyle name="_переработка_ТЭП  2007 v 3_Макет НГД 2010-2014" xfId="440"/>
    <cellStyle name="_переработка_ТЭП  2007 СД уточн.финал" xfId="441"/>
    <cellStyle name="_переработка_ТЭП  2007 СД уточн.финал_Макет НГД 2010-2014" xfId="442"/>
    <cellStyle name="_переработка_ТЭП  v10 (отформат.)" xfId="443"/>
    <cellStyle name="_переработка_ТЭП  v10 (отформат.)_Макет НГД 2010-2014" xfId="444"/>
    <cellStyle name="_переработка_ТЭП 12 мес.2007  1" xfId="445"/>
    <cellStyle name="_переработка_ТЭП 12 мес.2007  1_Макет НГД 2010-2014" xfId="446"/>
    <cellStyle name="_переработка_ТЭП 2007 отформатир." xfId="447"/>
    <cellStyle name="_переработка_ТЭП 2007 отформатир._Макет НГД 2010-2014" xfId="448"/>
    <cellStyle name="_переработка_ТЭП 2009 v04 21 (Апр)" xfId="449"/>
    <cellStyle name="_переработка_ТЭП 2009 v04 21 (Апр)_Макет НГД 2010-2014" xfId="450"/>
    <cellStyle name="_переработка_ТЭП сентябрь  2007 " xfId="451"/>
    <cellStyle name="_переработка_ТЭП сентябрь  2007 _Макет НГД 2010-2014" xfId="452"/>
    <cellStyle name="_переработка_ТЭП_Макет НГД 2010-2014" xfId="453"/>
    <cellStyle name="_переработка_Франчайзинг" xfId="454"/>
    <cellStyle name="_переработка_Франчайзинг_Макет НГД 2010-2014" xfId="455"/>
    <cellStyle name="_План НТР 2007" xfId="456"/>
    <cellStyle name="_План НТР 2007_080415 - ТЭП СД 20 (принят для Бизнес-плана)" xfId="457"/>
    <cellStyle name="_План НТР 2007_080415 - ТЭП СД 20 (принят для Бизнес-плана)_Макет НГД 2010-2014" xfId="458"/>
    <cellStyle name="_План НТР 2007_MIS_2007" xfId="459"/>
    <cellStyle name="_План НТР 2007_MIS_2007_Макет НГД 2010-2014" xfId="460"/>
    <cellStyle name="_План НТР 2007_MIS_октябрь_2007" xfId="461"/>
    <cellStyle name="_План НТР 2007_MIS_октябрь_2007_Макет НГД 2010-2014" xfId="462"/>
    <cellStyle name="_План НТР 2007_Инвестиции БП 2008 на 10.12.07" xfId="463"/>
    <cellStyle name="_План НТР 2007_Инвестиции БП 2008 на 10.12.07_Макет НГД 2010-2014" xfId="464"/>
    <cellStyle name="_План НТР 2007_Латыш  уточн" xfId="465"/>
    <cellStyle name="_План НТР 2007_Латыш  уточн_Макет НГД 2010-2014" xfId="466"/>
    <cellStyle name="_План НТР 2007_Макет НГД 2010-2014" xfId="467"/>
    <cellStyle name="_План НТР 2007_Налоги Мостепанова" xfId="468"/>
    <cellStyle name="_План НТР 2007_Налоги Мостепанова_Макет НГД 2010-2014" xfId="469"/>
    <cellStyle name="_План НТР 2007_ПЕРЕРАБОТКА" xfId="470"/>
    <cellStyle name="_План НТР 2007_ПЕРЕРАБОТКА_Макет НГД 2010-2014" xfId="471"/>
    <cellStyle name="_План НТР 2007_Сальдо 1 ДУАЭиБП" xfId="472"/>
    <cellStyle name="_План НТР 2007_Сальдо 1 ДУАЭиБП_Макет НГД 2010-2014" xfId="473"/>
    <cellStyle name="_План НТР 2007_САХНО 2007" xfId="474"/>
    <cellStyle name="_План НТР 2007_САХНО 2007_Макет НГД 2010-2014" xfId="475"/>
    <cellStyle name="_План НТР 2007_ТЭП  (max добыча) 1" xfId="476"/>
    <cellStyle name="_План НТР 2007_ТЭП  (max добыча) 1_Макет НГД 2010-2014" xfId="477"/>
    <cellStyle name="_План НТР 2007_ТЭП  2007 v 3" xfId="478"/>
    <cellStyle name="_План НТР 2007_ТЭП  2007 v 3_Макет НГД 2010-2014" xfId="479"/>
    <cellStyle name="_План НТР 2007_ТЭП  2007 СД уточн.финал" xfId="480"/>
    <cellStyle name="_План НТР 2007_ТЭП  2007 СД уточн.финал_Макет НГД 2010-2014" xfId="481"/>
    <cellStyle name="_План НТР 2007_ТЭП  v10 (отформат.)" xfId="482"/>
    <cellStyle name="_План НТР 2007_ТЭП  v10 (отформат.)_Макет НГД 2010-2014" xfId="483"/>
    <cellStyle name="_План НТР 2007_ТЭП 02.08" xfId="484"/>
    <cellStyle name="_План НТР 2007_ТЭП 02.08_Макет НГД 2010-2014" xfId="485"/>
    <cellStyle name="_План НТР 2007_ТЭП 04 08 v 3" xfId="486"/>
    <cellStyle name="_План НТР 2007_ТЭП 04 08 v 3_Макет НГД 2010-2014" xfId="487"/>
    <cellStyle name="_План НТР 2007_ТЭП 04.08" xfId="488"/>
    <cellStyle name="_План НТР 2007_ТЭП 04.08 v1" xfId="489"/>
    <cellStyle name="_План НТР 2007_ТЭП 04.08 v1_Макет НГД 2010-2014" xfId="490"/>
    <cellStyle name="_План НТР 2007_ТЭП 04.08_Макет НГД 2010-2014" xfId="491"/>
    <cellStyle name="_План НТР 2007_ТЭП 12 мес.2007  1" xfId="492"/>
    <cellStyle name="_План НТР 2007_ТЭП 12 мес.2007  1_Макет НГД 2010-2014" xfId="493"/>
    <cellStyle name="_План НТР 2007_ТЭП 2007 отформатир." xfId="494"/>
    <cellStyle name="_План НТР 2007_ТЭП 2007 отформатир._Макет НГД 2010-2014" xfId="495"/>
    <cellStyle name="_План НТР 2007_ТЭП 2008 (деб кред ) помесячно с ФАКТ на 01.01.08 и ожид на 01.03.08" xfId="496"/>
    <cellStyle name="_План НТР 2007_ТЭП 2008 (деб кред ) помесячно с ФАКТ на 01.01.08 и ожид на 01.03.08_Макет НГД 2010-2014" xfId="497"/>
    <cellStyle name="_План НТР 2007_ТЭП 2008 по месяцам уточн" xfId="498"/>
    <cellStyle name="_План НТР 2007_ТЭП 2008 по месяцам уточн 3" xfId="499"/>
    <cellStyle name="_План НТР 2007_ТЭП 2008 по месяцам уточн 3_Макет НГД 2010-2014" xfId="500"/>
    <cellStyle name="_План НТР 2007_ТЭП 2008 по месяцам уточн_Макет НГД 2010-2014" xfId="501"/>
    <cellStyle name="_План НТР 2007_ТЭП Апрель 08" xfId="502"/>
    <cellStyle name="_План НТР 2007_ТЭП Апрель 08_Макет НГД 2010-2014" xfId="503"/>
    <cellStyle name="_План НТР 2007_ТЭП СД 11 (ЮНГ 67,4) с корректир. запасов" xfId="504"/>
    <cellStyle name="_План НТР 2007_ТЭП СД 11 (ЮНГ 67,4) с корректир. запасов_Макет НГД 2010-2014" xfId="505"/>
    <cellStyle name="_План9000" xfId="506"/>
    <cellStyle name="_План9000_Макет НГД 2010-2014" xfId="507"/>
    <cellStyle name="_Показатели Роснефти до 2030" xfId="508"/>
    <cellStyle name="_Показатели Роснефти до 2030_Макет НГД 2010-2014" xfId="509"/>
    <cellStyle name="_Преиметр" xfId="510"/>
    <cellStyle name="_Преиметр_Макет НГД 2010-2014" xfId="511"/>
    <cellStyle name="_Приложение  8.1. расшифровки ноябрь2" xfId="512"/>
    <cellStyle name="_Приложение  8.1. расшифровки ноябрь2_Макет НГД 2010-2014" xfId="513"/>
    <cellStyle name="_приложение  9.1. к БП 2006 г.1" xfId="514"/>
    <cellStyle name="_приложение  9.1. к БП 2006 г.1_Макет НГД 2010-2014" xfId="515"/>
    <cellStyle name="_приложение  9.1. к БП 2006 г.2" xfId="516"/>
    <cellStyle name="_приложение  9.1. к БП 2006 г.2_Макет НГД 2010-2014" xfId="517"/>
    <cellStyle name="_приложение  9.1. уточн. ноябрь" xfId="518"/>
    <cellStyle name="_приложение  9.1. уточн. ноябрь_Макет НГД 2010-2014" xfId="519"/>
    <cellStyle name="_Приложение 1" xfId="520"/>
    <cellStyle name="_Приложение 1_Макет НГД 2010-2014" xfId="521"/>
    <cellStyle name="_Приложение 9" xfId="522"/>
    <cellStyle name="_Приложение 9_Макет НГД 2010-2014" xfId="523"/>
    <cellStyle name="_Приложение №8 операционный внереализационный результат по Холдингу 2005-2006" xfId="524"/>
    <cellStyle name="_Приложение №8 операционный внереализационный результат по Холдингу 2005-2006_Макет НГД 2010-2014" xfId="525"/>
    <cellStyle name="_Приложение №8.1 Расшифровка операционный внереализационный результат по Холдингу 2005-2006" xfId="526"/>
    <cellStyle name="_Приложение №8.1 Расшифровка операционный внереализационный результат по Холдингу 2005-2006_Макет НГД 2010-2014" xfId="527"/>
    <cellStyle name="_Продажа и покупка активов  ипотека и курсовая разница 20061" xfId="528"/>
    <cellStyle name="_Продажа и покупка активов  ипотека и курсовая разница 20061_Макет НГД 2010-2014" xfId="529"/>
    <cellStyle name="_ПС_Бурение_2009-2013_План_v5" xfId="530"/>
    <cellStyle name="_ПС_Бурение_2009-2013_План_v5_Макет НГД 2010-2014" xfId="531"/>
    <cellStyle name="_ПСЗ" xfId="532"/>
    <cellStyle name="_Р 4 4 Трубопроводы (новый с учетом данных УНС) (5)" xfId="533"/>
    <cellStyle name="_раздел 17 ППЭД " xfId="534"/>
    <cellStyle name="_раздел 17 ППЭД _Макет НГД 2010-2014" xfId="535"/>
    <cellStyle name="_Раздел 20 макет new" xfId="536"/>
    <cellStyle name="_Расчет рейтинга за текущий месяц_nl" xfId="537"/>
    <cellStyle name="_Расчет рейтинга за текущий месяц_nl_080415 - ТЭП СД 20 (принят для Бизнес-плана)" xfId="538"/>
    <cellStyle name="_Расчет рейтинга за текущий месяц_nl_080415 - ТЭП СД 20 (принят для Бизнес-плана)_Макет НГД 2010-2014" xfId="539"/>
    <cellStyle name="_Расчет рейтинга за текущий месяц_nl_MIS_2007" xfId="540"/>
    <cellStyle name="_Расчет рейтинга за текущий месяц_nl_MIS_2007_Макет НГД 2010-2014" xfId="541"/>
    <cellStyle name="_Расчет рейтинга за текущий месяц_nl_MIS_октябрь_2007" xfId="542"/>
    <cellStyle name="_Расчет рейтинга за текущий месяц_nl_MIS_октябрь_2007_Макет НГД 2010-2014" xfId="543"/>
    <cellStyle name="_Расчет рейтинга за текущий месяц_nl_Инвестиции БП 2008 на 10.12.07" xfId="544"/>
    <cellStyle name="_Расчет рейтинга за текущий месяц_nl_Инвестиции БП 2008 на 10.12.07_Макет НГД 2010-2014" xfId="545"/>
    <cellStyle name="_Расчет рейтинга за текущий месяц_nl_Латыш  уточн" xfId="546"/>
    <cellStyle name="_Расчет рейтинга за текущий месяц_nl_Латыш  уточн_Макет НГД 2010-2014" xfId="547"/>
    <cellStyle name="_Расчет рейтинга за текущий месяц_nl_Макет НГД 2010-2014" xfId="548"/>
    <cellStyle name="_Расчет рейтинга за текущий месяц_nl_Налоги Мостепанова" xfId="549"/>
    <cellStyle name="_Расчет рейтинга за текущий месяц_nl_Налоги Мостепанова_Макет НГД 2010-2014" xfId="550"/>
    <cellStyle name="_Расчет рейтинга за текущий месяц_nl_ПЕРЕРАБОТКА" xfId="551"/>
    <cellStyle name="_Расчет рейтинга за текущий месяц_nl_ПЕРЕРАБОТКА_Макет НГД 2010-2014" xfId="552"/>
    <cellStyle name="_Расчет рейтинга за текущий месяц_nl_Сальдо 1 ДУАЭиБП" xfId="553"/>
    <cellStyle name="_Расчет рейтинга за текущий месяц_nl_Сальдо 1 ДУАЭиБП_Макет НГД 2010-2014" xfId="554"/>
    <cellStyle name="_Расчет рейтинга за текущий месяц_nl_САХНО 2007" xfId="555"/>
    <cellStyle name="_Расчет рейтинга за текущий месяц_nl_САХНО 2007_Макет НГД 2010-2014" xfId="556"/>
    <cellStyle name="_Расчет рейтинга за текущий месяц_nl_ТЭП  (max добыча) 1" xfId="557"/>
    <cellStyle name="_Расчет рейтинга за текущий месяц_nl_ТЭП  (max добыча) 1_Макет НГД 2010-2014" xfId="558"/>
    <cellStyle name="_Расчет рейтинга за текущий месяц_nl_ТЭП  2007 v 3" xfId="559"/>
    <cellStyle name="_Расчет рейтинга за текущий месяц_nl_ТЭП  2007 v 3_Макет НГД 2010-2014" xfId="560"/>
    <cellStyle name="_Расчет рейтинга за текущий месяц_nl_ТЭП  2007 СД уточн.финал" xfId="561"/>
    <cellStyle name="_Расчет рейтинга за текущий месяц_nl_ТЭП  2007 СД уточн.финал_Макет НГД 2010-2014" xfId="562"/>
    <cellStyle name="_Расчет рейтинга за текущий месяц_nl_ТЭП  v10 (отформат.)" xfId="563"/>
    <cellStyle name="_Расчет рейтинга за текущий месяц_nl_ТЭП  v10 (отформат.)_Макет НГД 2010-2014" xfId="564"/>
    <cellStyle name="_Расчет рейтинга за текущий месяц_nl_ТЭП 02.08" xfId="565"/>
    <cellStyle name="_Расчет рейтинга за текущий месяц_nl_ТЭП 02.08_Макет НГД 2010-2014" xfId="566"/>
    <cellStyle name="_Расчет рейтинга за текущий месяц_nl_ТЭП 04 08 v 3" xfId="567"/>
    <cellStyle name="_Расчет рейтинга за текущий месяц_nl_ТЭП 04 08 v 3_Макет НГД 2010-2014" xfId="568"/>
    <cellStyle name="_Расчет рейтинга за текущий месяц_nl_ТЭП 04.08" xfId="569"/>
    <cellStyle name="_Расчет рейтинга за текущий месяц_nl_ТЭП 04.08 v1" xfId="570"/>
    <cellStyle name="_Расчет рейтинга за текущий месяц_nl_ТЭП 04.08 v1_Макет НГД 2010-2014" xfId="571"/>
    <cellStyle name="_Расчет рейтинга за текущий месяц_nl_ТЭП 04.08_Макет НГД 2010-2014" xfId="572"/>
    <cellStyle name="_Расчет рейтинга за текущий месяц_nl_ТЭП 12 мес.2007  1" xfId="573"/>
    <cellStyle name="_Расчет рейтинга за текущий месяц_nl_ТЭП 12 мес.2007  1_Макет НГД 2010-2014" xfId="574"/>
    <cellStyle name="_Расчет рейтинга за текущий месяц_nl_ТЭП 2007 отформатир." xfId="575"/>
    <cellStyle name="_Расчет рейтинга за текущий месяц_nl_ТЭП 2007 отформатир._Макет НГД 2010-2014" xfId="576"/>
    <cellStyle name="_Расчет рейтинга за текущий месяц_nl_ТЭП 2008 (деб кред ) помесячно с ФАКТ на 01.01.08 и ожид на 01.03.08" xfId="577"/>
    <cellStyle name="_Расчет рейтинга за текущий месяц_nl_ТЭП 2008 (деб кред ) помесячно с ФАКТ на 01.01.08 и ожид на 01.03.08_Макет НГД 2010-2014" xfId="578"/>
    <cellStyle name="_Расчет рейтинга за текущий месяц_nl_ТЭП 2008 по месяцам уточн" xfId="579"/>
    <cellStyle name="_Расчет рейтинга за текущий месяц_nl_ТЭП 2008 по месяцам уточн 3" xfId="580"/>
    <cellStyle name="_Расчет рейтинга за текущий месяц_nl_ТЭП 2008 по месяцам уточн 3_Макет НГД 2010-2014" xfId="581"/>
    <cellStyle name="_Расчет рейтинга за текущий месяц_nl_ТЭП 2008 по месяцам уточн_Макет НГД 2010-2014" xfId="582"/>
    <cellStyle name="_Расчет рейтинга за текущий месяц_nl_ТЭП Апрель 08" xfId="583"/>
    <cellStyle name="_Расчет рейтинга за текущий месяц_nl_ТЭП Апрель 08_Макет НГД 2010-2014" xfId="584"/>
    <cellStyle name="_Расчет рейтинга за текущий месяц_nl_ТЭП СД 11 (ЮНГ 67,4) с корректир. запасов" xfId="585"/>
    <cellStyle name="_Расчет рейтинга за текущий месяц_nl_ТЭП СД 11 (ЮНГ 67,4) с корректир. запасов_Макет НГД 2010-2014" xfId="586"/>
    <cellStyle name="_расш. ОТ" xfId="587"/>
    <cellStyle name="_Расшифровка затрат ДИТ 2007" xfId="588"/>
    <cellStyle name="_Расшифровка затрат ДИТ 2007_Макет НГД 2010-2014" xfId="589"/>
    <cellStyle name="_Расшифровка Продажа активов в 2007г  (2)" xfId="590"/>
    <cellStyle name="_Расшифровка Продажа активов в 2007г  (2)_Макет НГД 2010-2014" xfId="591"/>
    <cellStyle name="_Сальдо" xfId="592"/>
    <cellStyle name="_Сальдо (от Исайченковой)" xfId="593"/>
    <cellStyle name="_Сальдо (от Исайченковой)_Макет НГД 2010-2014" xfId="594"/>
    <cellStyle name="_Сальдо 2007" xfId="595"/>
    <cellStyle name="_Сальдо 2007_Макет НГД 2010-2014" xfId="596"/>
    <cellStyle name="_Сальдо_Макет НГД 2010-2014" xfId="597"/>
    <cellStyle name="_св.2006г. (5)" xfId="598"/>
    <cellStyle name="_св.2006г. (5)_Макет НГД 2010-2014" xfId="599"/>
    <cellStyle name="_Свод 2003  " xfId="600"/>
    <cellStyle name="_Свод основных показателей_БП 2008 - 2012_new3 (2)" xfId="601"/>
    <cellStyle name="_Свод основных показателей_БП 2008 - 2012_new3 (2)_Макет НГД 2010-2014" xfId="602"/>
    <cellStyle name="_сводная таблица 2006 2007" xfId="603"/>
    <cellStyle name="_сводная таблица 2006 2007_Макет НГД 2010-2014" xfId="604"/>
    <cellStyle name="_Сравнение с конкурентами в Бизнес-План" xfId="605"/>
    <cellStyle name="_Сравнение с конкурентами в Бизнес-План_Макет НГД 2010-2014" xfId="606"/>
    <cellStyle name="_Суменкова6мес.ожидаем." xfId="607"/>
    <cellStyle name="_Суменкова6мес.ожидаем._Макет НГД 2010-2014" xfId="608"/>
    <cellStyle name="_Таблица к БП 2007 года" xfId="609"/>
    <cellStyle name="_Таблица к БП 2007 года_Макет НГД 2010-2014" xfId="610"/>
    <cellStyle name="_Таблицы к отчету 2007" xfId="611"/>
    <cellStyle name="_Таблицы к отчету 2007_Макет НГД 2010-2014" xfId="612"/>
    <cellStyle name="_ТЭП 2008г  по полугодиям на 01 12 07г " xfId="613"/>
    <cellStyle name="_ТЭП 2008г  по полугодиям на 01 12 07г _Макет НГД 2010-2014" xfId="614"/>
    <cellStyle name="_ТЭП ГОД 2007 от 29 12 07 (для Князевой)" xfId="615"/>
    <cellStyle name="_ТЭП ГОД 2007 от 29 12 07 (для Князевой)_Макет НГД 2010-2014" xfId="616"/>
    <cellStyle name="_Уточненный бюджет ДИТа на 2007 год ноябрь" xfId="617"/>
    <cellStyle name="_Уточненный бюджет ДИТа на 2007 год ноябрь_Макет НГД 2010-2014" xfId="618"/>
    <cellStyle name="_ф 7" xfId="619"/>
    <cellStyle name="_Формы 8 и 8.1. макета БП" xfId="620"/>
    <cellStyle name="_Формы АСУ для БП на 2003год_ егор в кис" xfId="621"/>
    <cellStyle name="_Формы АСУ для БП на 2003год_ егор в кис " xfId="622"/>
    <cellStyle name="_Холдинг 2005 год (помесячно)  (последний) 16.11.05 (с изм.Рычк. и Волк)" xfId="623"/>
    <cellStyle name="_Холдинг 2005 год (помесячно)  (последний) 16.11.05 (с изм.Рычк. и Волк)_Макет НГД 2010-2014" xfId="624"/>
    <cellStyle name="_Холдинг 2005 год (помесячно) 06.06.05 для Сов.Дир. (последний)" xfId="625"/>
    <cellStyle name="_Холдинг 2005 год (помесячно) 06.06.05 для Сов.Дир. (последний)_Макет НГД 2010-2014" xfId="626"/>
    <cellStyle name="_Холдинг 2005 год (помесячно) для Сов.Дир. (последний) 11.11.05 (с изм.Волк)" xfId="627"/>
    <cellStyle name="_Холдинг 2005 год (помесячно) для Сов.Дир. (последний) 11.11.05 (с изм.Волк)_Макет НГД 2010-2014" xfId="628"/>
    <cellStyle name="_Холдинг Ожидаем.7мес._теперь с планом помесячно" xfId="629"/>
    <cellStyle name="_Холдинг Ожидаем.7мес._теперь с планом помесячно_Макет НГД 2010-2014" xfId="630"/>
    <cellStyle name="_Шаблон НПЗ CAPEX 2009 факт" xfId="631"/>
    <cellStyle name="_Шаблон НПЗ CAPEX 2009 факт_Макет НГД 2010-2014" xfId="632"/>
    <cellStyle name="_Шаблон НПО CapexExt_БП2010-2014_v15" xfId="633"/>
    <cellStyle name="_Юганскнефтегаз_Дт Кт (01 06 06)" xfId="634"/>
    <cellStyle name="_ЮНГ_CAPEX(м)_2009-2013_план_v2" xfId="635"/>
    <cellStyle name="_ЮНГ_CAPEX(м)_2009-2013_план_v2_Макет НГД 2010-2014" xfId="636"/>
    <cellStyle name="=C:\WINNT35\SYSTEM32\COMMAND.COM" xfId="637"/>
    <cellStyle name="=C:\WINNT35\SYSTEM32\COMMAND.COM 2" xfId="638"/>
    <cellStyle name="=C:\WINNT35\SYSTEM32\COMMAND.COM 2 2" xfId="639"/>
    <cellStyle name="=C:\WINNT35\SYSTEM32\COMMAND.COM 3" xfId="640"/>
    <cellStyle name="=C:\WINNT35\SYSTEM32\COMMAND.COM 4" xfId="641"/>
    <cellStyle name="=C:\WINNT35\SYSTEM32\COMMAND.COM 5" xfId="642"/>
    <cellStyle name="=C:\WINNT35\SYSTEM32\COMMAND.COM?COMPUTERNAME=JOHANO?HOMEDRIVE=C:?H" xfId="643"/>
    <cellStyle name="=C:\WINNT35\SYSTEM32\COMMAND.COM_Monthly report- template November 2010" xfId="644"/>
    <cellStyle name="20% - Акцент1 2" xfId="645"/>
    <cellStyle name="20% - Акцент2 2" xfId="646"/>
    <cellStyle name="20% - Акцент3 2" xfId="647"/>
    <cellStyle name="20% - Акцент4 2" xfId="648"/>
    <cellStyle name="20% - Акцент5 2" xfId="649"/>
    <cellStyle name="20% - Акцент6 2" xfId="650"/>
    <cellStyle name="40% - Акцент1 2" xfId="651"/>
    <cellStyle name="40% - Акцент2 2" xfId="652"/>
    <cellStyle name="40% - Акцент3 2" xfId="653"/>
    <cellStyle name="40% - Акцент4 2" xfId="654"/>
    <cellStyle name="40% - Акцент5 2" xfId="655"/>
    <cellStyle name="40% - Акцент6 2" xfId="656"/>
    <cellStyle name="60% - Акцент1 2" xfId="657"/>
    <cellStyle name="60% - Акцент2 2" xfId="658"/>
    <cellStyle name="60% - Акцент3 2" xfId="659"/>
    <cellStyle name="60% - Акцент4 2" xfId="660"/>
    <cellStyle name="60% - Акцент5 2" xfId="661"/>
    <cellStyle name="60% - Акцент6 2" xfId="662"/>
    <cellStyle name="Comma [0]_irl tel sep5" xfId="663"/>
    <cellStyle name="Comma_irl tel sep5" xfId="664"/>
    <cellStyle name="Comma0" xfId="665"/>
    <cellStyle name="Currency [0]_irl tel sep5" xfId="666"/>
    <cellStyle name="Currency [2]" xfId="667"/>
    <cellStyle name="Currency_irl tel sep5" xfId="668"/>
    <cellStyle name="Euro" xfId="669"/>
    <cellStyle name="Followed Hyperlink" xfId="670"/>
    <cellStyle name="GreenBackground" xfId="671"/>
    <cellStyle name="Hyperlink" xfId="672"/>
    <cellStyle name="MLHeaderSection" xfId="673"/>
    <cellStyle name="Multiple" xfId="674"/>
    <cellStyle name="Multiple0" xfId="675"/>
    <cellStyle name="Normal - Style1" xfId="676"/>
    <cellStyle name="Normal 2" xfId="677"/>
    <cellStyle name="Normal 3" xfId="678"/>
    <cellStyle name="Normal_Book1" xfId="679"/>
    <cellStyle name="normбlnн_laroux" xfId="680"/>
    <cellStyle name="PageSubtitle" xfId="681"/>
    <cellStyle name="PageTitle" xfId="682"/>
    <cellStyle name="Percent0" xfId="683"/>
    <cellStyle name="SAPBEXaggData" xfId="684"/>
    <cellStyle name="SAPBEXaggDataEmph" xfId="685"/>
    <cellStyle name="SAPBEXaggItem" xfId="686"/>
    <cellStyle name="SAPBEXaggItemX" xfId="687"/>
    <cellStyle name="SAPBEXchaText" xfId="688"/>
    <cellStyle name="SAPBEXexcBad7" xfId="689"/>
    <cellStyle name="SAPBEXexcBad8" xfId="690"/>
    <cellStyle name="SAPBEXexcBad9" xfId="691"/>
    <cellStyle name="SAPBEXexcCritical4" xfId="692"/>
    <cellStyle name="SAPBEXexcCritical5" xfId="693"/>
    <cellStyle name="SAPBEXexcCritical6" xfId="694"/>
    <cellStyle name="SAPBEXexcGood1" xfId="695"/>
    <cellStyle name="SAPBEXexcGood2" xfId="696"/>
    <cellStyle name="SAPBEXexcGood3" xfId="697"/>
    <cellStyle name="SAPBEXfilterDrill" xfId="698"/>
    <cellStyle name="SAPBEXfilterItem" xfId="699"/>
    <cellStyle name="SAPBEXfilterText" xfId="700"/>
    <cellStyle name="SAPBEXformats" xfId="701"/>
    <cellStyle name="SAPBEXheaderItem" xfId="702"/>
    <cellStyle name="SAPBEXheaderText" xfId="703"/>
    <cellStyle name="SAPBEXHLevel0" xfId="704"/>
    <cellStyle name="SAPBEXHLevel0X" xfId="705"/>
    <cellStyle name="SAPBEXHLevel1" xfId="706"/>
    <cellStyle name="SAPBEXHLevel1X" xfId="707"/>
    <cellStyle name="SAPBEXHLevel2" xfId="708"/>
    <cellStyle name="SAPBEXHLevel2X" xfId="709"/>
    <cellStyle name="SAPBEXHLevel3" xfId="710"/>
    <cellStyle name="SAPBEXHLevel3X" xfId="711"/>
    <cellStyle name="SAPBEXresData" xfId="712"/>
    <cellStyle name="SAPBEXresDataEmph" xfId="713"/>
    <cellStyle name="SAPBEXresItem" xfId="714"/>
    <cellStyle name="SAPBEXresItemX" xfId="715"/>
    <cellStyle name="SAPBEXstdData" xfId="716"/>
    <cellStyle name="SAPBEXstdDataEmph" xfId="717"/>
    <cellStyle name="SAPBEXstdItem" xfId="718"/>
    <cellStyle name="SAPBEXstdItemX" xfId="719"/>
    <cellStyle name="SAPBEXtitle" xfId="720"/>
    <cellStyle name="SAPBEXundefined" xfId="721"/>
    <cellStyle name="SAPError" xfId="722"/>
    <cellStyle name="SAPKey" xfId="723"/>
    <cellStyle name="SAPLocked" xfId="724"/>
    <cellStyle name="SAPOutput" xfId="725"/>
    <cellStyle name="SAPSpace" xfId="726"/>
    <cellStyle name="SAPText" xfId="727"/>
    <cellStyle name="SAPUnLocked" xfId="728"/>
    <cellStyle name="WhiteForeground" xfId="729"/>
    <cellStyle name="YellowForeground" xfId="730"/>
    <cellStyle name="Акцент1 2" xfId="731"/>
    <cellStyle name="Акцент2 2" xfId="732"/>
    <cellStyle name="Акцент3 2" xfId="733"/>
    <cellStyle name="Акцент4 2" xfId="734"/>
    <cellStyle name="Акцент5 2" xfId="735"/>
    <cellStyle name="Акцент6 2" xfId="736"/>
    <cellStyle name="Ввод  2" xfId="737"/>
    <cellStyle name="Вывод 2" xfId="738"/>
    <cellStyle name="Вычисление 2" xfId="739"/>
    <cellStyle name="Денежный [0] 2" xfId="740"/>
    <cellStyle name="Денежный 2" xfId="741"/>
    <cellStyle name="Денежный 3" xfId="742"/>
    <cellStyle name="Денежный 4" xfId="743"/>
    <cellStyle name="Заголовок 1 2" xfId="744"/>
    <cellStyle name="Заголовок 2 2" xfId="745"/>
    <cellStyle name="Заголовок 3 2" xfId="746"/>
    <cellStyle name="Заголовок 4 2" xfId="747"/>
    <cellStyle name="Заголовок1 1" xfId="748"/>
    <cellStyle name="Итог 2" xfId="749"/>
    <cellStyle name="Контрольная ячейка 2" xfId="750"/>
    <cellStyle name="Название 2" xfId="751"/>
    <cellStyle name="Нейтральный 2" xfId="752"/>
    <cellStyle name="Обычный" xfId="0" builtinId="0"/>
    <cellStyle name="Обычный 10" xfId="753"/>
    <cellStyle name="Обычный 2" xfId="754"/>
    <cellStyle name="Обычный 2 2" xfId="755"/>
    <cellStyle name="Обычный 2 3" xfId="756"/>
    <cellStyle name="Обычный 2 4" xfId="757"/>
    <cellStyle name="Обычный 2 5" xfId="758"/>
    <cellStyle name="Обычный 3" xfId="759"/>
    <cellStyle name="Обычный 3 2" xfId="760"/>
    <cellStyle name="Обычный 4" xfId="761"/>
    <cellStyle name="Обычный 4 2" xfId="762"/>
    <cellStyle name="Обычный 5" xfId="763"/>
    <cellStyle name="Обычный 5 2" xfId="764"/>
    <cellStyle name="Обычный 6" xfId="765"/>
    <cellStyle name="Обычный_Макет отчета" xfId="766"/>
    <cellStyle name="Обычный_Сводная 2012" xfId="767"/>
    <cellStyle name="Плохой 2" xfId="768"/>
    <cellStyle name="Пояснение 2" xfId="769"/>
    <cellStyle name="Примечание 2" xfId="770"/>
    <cellStyle name="Процентный" xfId="771" builtinId="5"/>
    <cellStyle name="Процентный 2" xfId="772"/>
    <cellStyle name="Процентный 2 2" xfId="773"/>
    <cellStyle name="Процентный 3" xfId="774"/>
    <cellStyle name="Связанная ячейка 2" xfId="775"/>
    <cellStyle name="Стиль 1" xfId="776"/>
    <cellStyle name="Стиль 1 2" xfId="777"/>
    <cellStyle name="Стиль 1_Макет НГД 2010-2014" xfId="778"/>
    <cellStyle name="Текст предупреждения 2" xfId="779"/>
    <cellStyle name="Тысячи [0]_Лист1" xfId="780"/>
    <cellStyle name="Тысячи_Лист1" xfId="781"/>
    <cellStyle name="Финансовый [0] 2" xfId="782"/>
    <cellStyle name="Финансовый 2" xfId="783"/>
    <cellStyle name="Финансовый 3" xfId="784"/>
    <cellStyle name="Хороший 2" xfId="78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A5D8FF"/>
      <rgbColor rgb="00800000"/>
      <rgbColor rgb="00008000"/>
      <rgbColor rgb="00000080"/>
      <rgbColor rgb="007FBF80"/>
      <rgbColor rgb="00800080"/>
      <rgbColor rgb="008EB4E3"/>
      <rgbColor rgb="00C0C0C0"/>
      <rgbColor rgb="00808080"/>
      <rgbColor rgb="009999FF"/>
      <rgbColor rgb="00F2DCDB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C0"/>
      <rgbColor rgb="00D7E4BD"/>
      <rgbColor rgb="00800080"/>
      <rgbColor rgb="00800000"/>
      <rgbColor rgb="0095B3D7"/>
      <rgbColor rgb="000000FF"/>
      <rgbColor rgb="0000CCFF"/>
      <rgbColor rgb="009AF6F8"/>
      <rgbColor rgb="00CCFFCC"/>
      <rgbColor rgb="00FFFF99"/>
      <rgbColor rgb="0099CCFF"/>
      <rgbColor rgb="00FF99CC"/>
      <rgbColor rgb="00D99694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9E4"/>
      <color rgb="FFC5FFFF"/>
      <color rgb="FFFEA4A4"/>
      <color rgb="FFFE4848"/>
      <color rgb="FFFFFF99"/>
      <color rgb="FFDDFFFF"/>
      <color rgb="FFFFFFCC"/>
      <color rgb="FFFFB9DC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17</xdr:row>
      <xdr:rowOff>9525</xdr:rowOff>
    </xdr:from>
    <xdr:to>
      <xdr:col>1</xdr:col>
      <xdr:colOff>6248400</xdr:colOff>
      <xdr:row>17</xdr:row>
      <xdr:rowOff>9525</xdr:rowOff>
    </xdr:to>
    <xdr:cxnSp macro="">
      <xdr:nvCxnSpPr>
        <xdr:cNvPr id="2075" name="AutoShape 5"/>
        <xdr:cNvCxnSpPr>
          <a:cxnSpLocks noChangeShapeType="1"/>
        </xdr:cNvCxnSpPr>
      </xdr:nvCxnSpPr>
      <xdr:spPr bwMode="auto">
        <a:xfrm flipH="1">
          <a:off x="1085850" y="3648075"/>
          <a:ext cx="6134100" cy="0"/>
        </a:xfrm>
        <a:prstGeom prst="straightConnector1">
          <a:avLst/>
        </a:prstGeom>
        <a:noFill/>
        <a:ln w="38100">
          <a:solidFill>
            <a:srgbClr val="FDD208"/>
          </a:solidFill>
          <a:round/>
          <a:headEnd/>
          <a:tailEnd/>
        </a:ln>
      </xdr:spPr>
    </xdr:cxnSp>
    <xdr:clientData/>
  </xdr:twoCellAnchor>
  <xdr:twoCellAnchor>
    <xdr:from>
      <xdr:col>1</xdr:col>
      <xdr:colOff>19050</xdr:colOff>
      <xdr:row>0</xdr:row>
      <xdr:rowOff>47625</xdr:rowOff>
    </xdr:from>
    <xdr:to>
      <xdr:col>1</xdr:col>
      <xdr:colOff>1619250</xdr:colOff>
      <xdr:row>5</xdr:row>
      <xdr:rowOff>66675</xdr:rowOff>
    </xdr:to>
    <xdr:pic>
      <xdr:nvPicPr>
        <xdr:cNvPr id="2076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20000"/>
        </a:blip>
        <a:srcRect/>
        <a:stretch>
          <a:fillRect/>
        </a:stretch>
      </xdr:blipFill>
      <xdr:spPr bwMode="auto">
        <a:xfrm>
          <a:off x="990600" y="47625"/>
          <a:ext cx="160020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yukanaev/AppData/Local/Microsoft/Windows/Temporary%20Internet%20Files/Content.Outlook/NORQ6CK5/All_new_2004_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Форма1"/>
      <sheetName val="Форма2 (отгрузка)"/>
      <sheetName val="Расшифр.отд.ПУ"/>
      <sheetName val="Форма3"/>
      <sheetName val="Форма4"/>
      <sheetName val="Форма 5"/>
      <sheetName val="Форма1 (таб.1)"/>
      <sheetName val="Форма2 (таб.2)"/>
      <sheetName val="Форма3 (таб.3)"/>
      <sheetName val="Форма5 (таб.5)"/>
      <sheetName val="Форма24"/>
      <sheetName val="Форма6 (таб.6)"/>
      <sheetName val="Форма8 (таб.8)"/>
      <sheetName val="Форма9 (таб.9)"/>
      <sheetName val="Форма10 (таб.10)"/>
      <sheetName val="Форма12(таб 12)"/>
      <sheetName val="Форма бюджет (т.22)"/>
      <sheetName val="Форма4 (валюта)"/>
      <sheetName val="Пост от партн - часть1"/>
      <sheetName val="Пост от партн - часть2"/>
      <sheetName val="ВвЭкспл"/>
      <sheetName val="Проверки"/>
      <sheetName val="НКС"/>
      <sheetName val="ОСиАморт"/>
      <sheetName val="ОССахПур"/>
      <sheetName val="Проверка"/>
      <sheetName val="saphiddenvaluecache"/>
      <sheetName val="saphiddenbackup"/>
      <sheetName val="saphiddenpivotdefinition"/>
      <sheetName val="sapactivexlhiddensheet"/>
      <sheetName val="Форма3 (A)"/>
      <sheetName val="Внереализ_дох_расх"/>
      <sheetName val="СтатПриродоохр"/>
      <sheetName val="ПРОБА"/>
      <sheetName val="СтрЗапасов (2)"/>
      <sheetName val="Форма2_(отгрузка)"/>
      <sheetName val="Расшифр_отд_ПУ"/>
      <sheetName val="Форма_5"/>
      <sheetName val="Форма1_(таб_1)"/>
      <sheetName val="Форма2_(таб_2)"/>
      <sheetName val="Форма3_(таб_3)"/>
      <sheetName val="Форма5_(таб_5)"/>
      <sheetName val="Форма6_(таб_6)"/>
      <sheetName val="Форма8_(таб_8)"/>
      <sheetName val="Форма9_(таб_9)"/>
      <sheetName val="Форма10_(таб_10)"/>
      <sheetName val="Форма12(таб_12)"/>
      <sheetName val="Форма_бюджет_(т_22)"/>
      <sheetName val="Форма4_(валюта)"/>
      <sheetName val="Пост_от_партн_-_часть1"/>
      <sheetName val="Пост_от_партн_-_часть2"/>
      <sheetName val="Форма3_(A)"/>
      <sheetName val="стат.па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B29"/>
  <sheetViews>
    <sheetView topLeftCell="B1" zoomScaleNormal="100" workbookViewId="0">
      <selection activeCell="B16" sqref="B16"/>
    </sheetView>
  </sheetViews>
  <sheetFormatPr defaultRowHeight="12.75"/>
  <cols>
    <col min="1" max="1" width="14.5703125" customWidth="1"/>
    <col min="2" max="2" width="96.7109375" customWidth="1"/>
    <col min="3" max="3" width="2.85546875" customWidth="1"/>
  </cols>
  <sheetData>
    <row r="10" spans="2:2">
      <c r="B10" s="25" t="s">
        <v>41</v>
      </c>
    </row>
    <row r="11" spans="2:2">
      <c r="B11" s="25" t="s">
        <v>40</v>
      </c>
    </row>
    <row r="12" spans="2:2">
      <c r="B12" s="25" t="s">
        <v>44</v>
      </c>
    </row>
    <row r="13" spans="2:2">
      <c r="B13" s="25" t="s">
        <v>45</v>
      </c>
    </row>
    <row r="16" spans="2:2" ht="103.5" customHeight="1">
      <c r="B16" s="84" t="s">
        <v>82</v>
      </c>
    </row>
    <row r="17" spans="1:2" ht="11.25" customHeight="1"/>
    <row r="18" spans="1:2" ht="10.5" customHeight="1"/>
    <row r="19" spans="1:2" ht="345" customHeight="1">
      <c r="B19" s="37" t="s">
        <v>83</v>
      </c>
    </row>
    <row r="20" spans="1:2" ht="9.75" customHeight="1"/>
    <row r="21" spans="1:2" ht="15.75">
      <c r="B21" s="28" t="s">
        <v>46</v>
      </c>
    </row>
    <row r="22" spans="1:2" ht="5.25" customHeight="1">
      <c r="B22" s="28"/>
    </row>
    <row r="23" spans="1:2" ht="5.25" customHeight="1">
      <c r="B23" s="25"/>
    </row>
    <row r="24" spans="1:2">
      <c r="A24" s="26"/>
      <c r="B24" s="27" t="s">
        <v>42</v>
      </c>
    </row>
    <row r="28" spans="1:2" ht="16.5" customHeight="1">
      <c r="B28" s="29" t="s">
        <v>43</v>
      </c>
    </row>
    <row r="29" spans="1:2" ht="14.25" customHeight="1">
      <c r="B29" s="27">
        <v>2014</v>
      </c>
    </row>
  </sheetData>
  <pageMargins left="1.1100000000000001" right="0.67" top="0.43" bottom="0.3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Q408"/>
  <sheetViews>
    <sheetView tabSelected="1" view="pageBreakPreview" topLeftCell="A238" zoomScale="75" zoomScaleNormal="75" zoomScaleSheetLayoutView="75" workbookViewId="0">
      <selection activeCell="B238" sqref="B238"/>
    </sheetView>
  </sheetViews>
  <sheetFormatPr defaultColWidth="9" defaultRowHeight="15"/>
  <cols>
    <col min="1" max="1" width="5.5703125" style="93" customWidth="1"/>
    <col min="2" max="2" width="94.85546875" style="18" customWidth="1"/>
    <col min="3" max="3" width="19" style="2" customWidth="1"/>
    <col min="4" max="4" width="29" style="19" customWidth="1"/>
    <col min="5" max="5" width="27.28515625" style="20" customWidth="1"/>
    <col min="6" max="6" width="20.7109375" style="21" customWidth="1"/>
    <col min="7" max="7" width="20.5703125" style="22" customWidth="1"/>
    <col min="8" max="8" width="21.7109375" style="21" customWidth="1"/>
    <col min="9" max="9" width="20.7109375" style="22" customWidth="1"/>
    <col min="10" max="10" width="22.28515625" style="21" customWidth="1"/>
    <col min="11" max="11" width="21" style="22" customWidth="1"/>
    <col min="12" max="12" width="22.7109375" style="21" customWidth="1"/>
    <col min="13" max="13" width="22.140625" style="22" customWidth="1"/>
    <col min="14" max="14" width="14" style="1" hidden="1" customWidth="1"/>
    <col min="15" max="15" width="15.28515625" style="1" hidden="1" customWidth="1"/>
    <col min="16" max="16" width="13.5703125" style="1" hidden="1" customWidth="1"/>
    <col min="17" max="17" width="14.140625" style="1" hidden="1" customWidth="1"/>
    <col min="18" max="18" width="13.5703125" style="1" hidden="1" customWidth="1"/>
    <col min="19" max="19" width="14.28515625" style="1" hidden="1" customWidth="1"/>
    <col min="20" max="20" width="14.140625" style="1" hidden="1" customWidth="1"/>
    <col min="21" max="21" width="14.5703125" style="1" hidden="1" customWidth="1"/>
    <col min="22" max="23" width="14" style="1" hidden="1" customWidth="1"/>
    <col min="24" max="24" width="13.28515625" style="1" hidden="1" customWidth="1"/>
    <col min="25" max="25" width="14.5703125" style="1" hidden="1" customWidth="1"/>
    <col min="26" max="16384" width="9" style="2"/>
  </cols>
  <sheetData>
    <row r="1" spans="1:225" s="352" customFormat="1" ht="42.75" customHeight="1">
      <c r="A1" s="408" t="s">
        <v>142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354"/>
      <c r="O1" s="354"/>
      <c r="P1" s="354"/>
      <c r="Q1" s="354"/>
      <c r="R1" s="354"/>
      <c r="S1" s="354"/>
      <c r="T1" s="354"/>
      <c r="U1" s="354"/>
      <c r="V1" s="354"/>
      <c r="W1" s="354"/>
      <c r="X1" s="354"/>
      <c r="Y1" s="354"/>
      <c r="Z1" s="354"/>
      <c r="AA1" s="354"/>
      <c r="AB1" s="354"/>
      <c r="AC1" s="354"/>
      <c r="AD1" s="353"/>
      <c r="AE1" s="353"/>
      <c r="AF1" s="353"/>
      <c r="AG1" s="353"/>
      <c r="AH1" s="353"/>
      <c r="AI1" s="353"/>
      <c r="AJ1" s="353"/>
      <c r="AK1" s="353"/>
      <c r="AL1" s="353"/>
      <c r="AM1" s="353"/>
      <c r="AN1" s="353"/>
      <c r="AO1" s="353"/>
      <c r="AP1" s="355"/>
      <c r="AQ1" s="355"/>
      <c r="AR1" s="355"/>
      <c r="AS1" s="355"/>
      <c r="AT1" s="355"/>
      <c r="AU1" s="355"/>
      <c r="AV1" s="355"/>
      <c r="AW1" s="355"/>
      <c r="AX1" s="355"/>
      <c r="AY1" s="355"/>
      <c r="AZ1" s="355"/>
      <c r="BA1" s="355"/>
      <c r="BB1" s="355"/>
      <c r="BC1" s="355"/>
      <c r="BD1" s="355"/>
      <c r="BE1" s="355"/>
      <c r="BF1" s="355"/>
      <c r="BG1" s="355"/>
      <c r="BH1" s="355"/>
      <c r="BI1" s="355"/>
      <c r="BJ1" s="355"/>
      <c r="BK1" s="355"/>
      <c r="BL1" s="355"/>
      <c r="BM1" s="355"/>
      <c r="BN1" s="355"/>
      <c r="BO1" s="355"/>
      <c r="BP1" s="355"/>
      <c r="BQ1" s="355"/>
      <c r="BR1" s="355"/>
      <c r="BS1" s="355"/>
      <c r="BT1" s="355"/>
      <c r="BU1" s="355"/>
      <c r="BV1" s="355"/>
      <c r="BW1" s="355"/>
      <c r="BX1" s="355"/>
      <c r="BY1" s="355"/>
      <c r="BZ1" s="355"/>
      <c r="CA1" s="355"/>
      <c r="CB1" s="355"/>
      <c r="CC1" s="355"/>
      <c r="CD1" s="355"/>
      <c r="CE1" s="355"/>
      <c r="CF1" s="355"/>
      <c r="CG1" s="355"/>
      <c r="CH1" s="355"/>
      <c r="CI1" s="355"/>
      <c r="CJ1" s="355"/>
      <c r="CK1" s="355"/>
      <c r="CL1" s="355"/>
      <c r="CM1" s="355"/>
      <c r="CN1" s="355"/>
      <c r="CO1" s="355"/>
      <c r="CP1" s="355"/>
      <c r="CQ1" s="355"/>
      <c r="CR1" s="355"/>
      <c r="CS1" s="355"/>
      <c r="CT1" s="355"/>
      <c r="CU1" s="355"/>
      <c r="CV1" s="355"/>
      <c r="CW1" s="355"/>
      <c r="CX1" s="355"/>
      <c r="CY1" s="355"/>
      <c r="CZ1" s="355"/>
      <c r="DA1" s="355"/>
      <c r="DB1" s="355"/>
      <c r="DC1" s="355"/>
      <c r="DD1" s="355"/>
      <c r="DE1" s="355"/>
      <c r="DF1" s="355"/>
      <c r="DG1" s="355"/>
      <c r="DH1" s="355"/>
      <c r="DI1" s="355"/>
      <c r="DJ1" s="355"/>
      <c r="DK1" s="355"/>
      <c r="DL1" s="355"/>
      <c r="DM1" s="355"/>
      <c r="DN1" s="355"/>
      <c r="DO1" s="355"/>
      <c r="DP1" s="355"/>
      <c r="DQ1" s="355"/>
      <c r="DR1" s="355"/>
      <c r="DS1" s="355"/>
      <c r="DT1" s="355"/>
      <c r="DU1" s="355"/>
      <c r="DV1" s="355"/>
      <c r="DW1" s="355"/>
      <c r="DX1" s="355"/>
      <c r="DY1" s="355"/>
      <c r="DZ1" s="355"/>
      <c r="EA1" s="355"/>
      <c r="EB1" s="355"/>
      <c r="EC1" s="355"/>
      <c r="ED1" s="355"/>
      <c r="EE1" s="355"/>
      <c r="EF1" s="355"/>
      <c r="EG1" s="355"/>
      <c r="EH1" s="355"/>
      <c r="EI1" s="355"/>
      <c r="EJ1" s="355"/>
      <c r="EK1" s="355"/>
      <c r="EL1" s="355"/>
      <c r="EM1" s="355"/>
      <c r="EN1" s="355"/>
      <c r="EO1" s="355"/>
      <c r="EP1" s="355"/>
      <c r="EQ1" s="355"/>
      <c r="ER1" s="355"/>
      <c r="ES1" s="355"/>
      <c r="ET1" s="355"/>
      <c r="EU1" s="355"/>
      <c r="EV1" s="355"/>
      <c r="EW1" s="355"/>
      <c r="EX1" s="355"/>
      <c r="EY1" s="355"/>
      <c r="EZ1" s="355"/>
      <c r="FA1" s="355"/>
      <c r="FB1" s="355"/>
      <c r="FC1" s="355"/>
      <c r="FD1" s="355"/>
      <c r="FE1" s="355"/>
      <c r="FF1" s="355"/>
      <c r="FG1" s="355"/>
      <c r="FH1" s="355"/>
      <c r="FI1" s="355"/>
      <c r="FJ1" s="355"/>
      <c r="FK1" s="355"/>
      <c r="FL1" s="355"/>
      <c r="FM1" s="355"/>
      <c r="FN1" s="355"/>
      <c r="FO1" s="355"/>
      <c r="FP1" s="355"/>
      <c r="FQ1" s="355"/>
      <c r="FR1" s="355"/>
      <c r="FS1" s="355"/>
      <c r="FT1" s="355"/>
      <c r="FU1" s="355"/>
      <c r="FV1" s="355"/>
      <c r="FW1" s="355"/>
      <c r="FX1" s="355"/>
      <c r="FY1" s="355"/>
      <c r="FZ1" s="355"/>
      <c r="GA1" s="355"/>
      <c r="GB1" s="355"/>
      <c r="GC1" s="355"/>
      <c r="GD1" s="355"/>
      <c r="GE1" s="355"/>
      <c r="GF1" s="355"/>
      <c r="GG1" s="355"/>
      <c r="GH1" s="355"/>
      <c r="GI1" s="355"/>
      <c r="GJ1" s="355"/>
      <c r="GK1" s="355"/>
      <c r="GL1" s="355"/>
      <c r="GM1" s="355"/>
      <c r="GN1" s="355"/>
      <c r="GO1" s="355"/>
      <c r="GP1" s="355"/>
      <c r="GQ1" s="355"/>
      <c r="GR1" s="355"/>
      <c r="GS1" s="355"/>
      <c r="GT1" s="355"/>
      <c r="GU1" s="355"/>
      <c r="GV1" s="355"/>
      <c r="GW1" s="355"/>
      <c r="GX1" s="355"/>
      <c r="GY1" s="355"/>
      <c r="GZ1" s="355"/>
      <c r="HA1" s="355"/>
      <c r="HB1" s="355"/>
      <c r="HC1" s="355"/>
      <c r="HD1" s="355"/>
      <c r="HE1" s="355"/>
      <c r="HF1" s="355"/>
      <c r="HG1" s="355"/>
      <c r="HH1" s="355"/>
      <c r="HI1" s="355"/>
      <c r="HJ1" s="355"/>
      <c r="HK1" s="355"/>
      <c r="HL1" s="355"/>
      <c r="HM1" s="355"/>
      <c r="HN1" s="355"/>
      <c r="HO1" s="355"/>
      <c r="HP1" s="355"/>
      <c r="HQ1" s="355"/>
    </row>
    <row r="2" spans="1:225" s="4" customFormat="1" ht="39" customHeight="1">
      <c r="A2" s="439" t="s">
        <v>183</v>
      </c>
      <c r="B2" s="439"/>
      <c r="C2" s="439"/>
      <c r="D2" s="439"/>
      <c r="E2" s="439"/>
      <c r="F2" s="439"/>
      <c r="G2" s="439"/>
      <c r="H2" s="439"/>
      <c r="I2" s="439"/>
      <c r="J2" s="439"/>
      <c r="K2" s="439"/>
      <c r="L2" s="439"/>
      <c r="M2" s="439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</row>
    <row r="3" spans="1:225" s="4" customFormat="1" ht="52.5" customHeight="1">
      <c r="A3" s="443" t="s">
        <v>182</v>
      </c>
      <c r="B3" s="443"/>
      <c r="C3" s="443"/>
      <c r="D3" s="443"/>
      <c r="E3" s="440"/>
      <c r="F3" s="440"/>
      <c r="G3" s="440"/>
      <c r="H3" s="440"/>
      <c r="I3" s="440"/>
      <c r="J3" s="440"/>
      <c r="K3" s="42" t="s">
        <v>49</v>
      </c>
      <c r="L3" s="356"/>
      <c r="M3" s="40" t="s">
        <v>50</v>
      </c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</row>
    <row r="4" spans="1:225" s="23" customFormat="1" ht="17.25" customHeight="1" thickBot="1">
      <c r="A4" s="357"/>
      <c r="B4" s="407"/>
      <c r="C4" s="50"/>
      <c r="D4" s="50"/>
      <c r="E4" s="409" t="s">
        <v>136</v>
      </c>
      <c r="F4" s="409"/>
      <c r="G4" s="409"/>
      <c r="H4" s="409"/>
      <c r="I4" s="409"/>
      <c r="J4" s="409"/>
      <c r="K4" s="58"/>
      <c r="L4" s="406"/>
      <c r="M4" s="50"/>
      <c r="N4" s="43"/>
      <c r="O4" s="43"/>
      <c r="P4" s="43"/>
      <c r="Q4" s="43"/>
      <c r="R4" s="43"/>
      <c r="S4" s="43"/>
      <c r="T4" s="24"/>
      <c r="U4" s="24"/>
      <c r="V4" s="24"/>
      <c r="W4" s="24"/>
      <c r="X4" s="24"/>
      <c r="Y4" s="24"/>
    </row>
    <row r="5" spans="1:225" ht="19.5" customHeight="1" thickBot="1">
      <c r="A5" s="426" t="s">
        <v>84</v>
      </c>
      <c r="B5" s="449"/>
      <c r="C5" s="444" t="s">
        <v>85</v>
      </c>
      <c r="D5" s="447" t="s">
        <v>0</v>
      </c>
      <c r="E5" s="448"/>
      <c r="F5" s="441" t="s">
        <v>96</v>
      </c>
      <c r="G5" s="442"/>
      <c r="H5" s="415" t="s">
        <v>97</v>
      </c>
      <c r="I5" s="416"/>
      <c r="J5" s="415" t="s">
        <v>98</v>
      </c>
      <c r="K5" s="416"/>
      <c r="L5" s="415" t="s">
        <v>99</v>
      </c>
      <c r="M5" s="416"/>
      <c r="N5" s="417" t="s">
        <v>1</v>
      </c>
      <c r="O5" s="413"/>
      <c r="P5" s="413" t="s">
        <v>2</v>
      </c>
      <c r="Q5" s="413"/>
      <c r="R5" s="413" t="s">
        <v>3</v>
      </c>
      <c r="S5" s="413"/>
      <c r="T5" s="413" t="s">
        <v>4</v>
      </c>
      <c r="U5" s="413"/>
      <c r="V5" s="413" t="s">
        <v>5</v>
      </c>
      <c r="W5" s="413"/>
      <c r="X5" s="413" t="s">
        <v>6</v>
      </c>
      <c r="Y5" s="414"/>
    </row>
    <row r="6" spans="1:225" ht="19.5" customHeight="1">
      <c r="A6" s="427"/>
      <c r="B6" s="450"/>
      <c r="C6" s="445"/>
      <c r="D6" s="358"/>
      <c r="E6" s="358"/>
      <c r="F6" s="359"/>
      <c r="G6" s="360"/>
      <c r="H6" s="359"/>
      <c r="I6" s="360"/>
      <c r="J6" s="359"/>
      <c r="K6" s="360"/>
      <c r="L6" s="359"/>
      <c r="M6" s="360"/>
      <c r="N6" s="176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8"/>
    </row>
    <row r="7" spans="1:225" ht="21.75" customHeight="1" thickBot="1">
      <c r="A7" s="428"/>
      <c r="B7" s="451"/>
      <c r="C7" s="446"/>
      <c r="D7" s="179" t="s">
        <v>137</v>
      </c>
      <c r="E7" s="179" t="s">
        <v>138</v>
      </c>
      <c r="F7" s="180" t="s">
        <v>137</v>
      </c>
      <c r="G7" s="181" t="s">
        <v>138</v>
      </c>
      <c r="H7" s="180" t="s">
        <v>137</v>
      </c>
      <c r="I7" s="181" t="s">
        <v>138</v>
      </c>
      <c r="J7" s="180" t="s">
        <v>137</v>
      </c>
      <c r="K7" s="181" t="s">
        <v>138</v>
      </c>
      <c r="L7" s="180" t="s">
        <v>137</v>
      </c>
      <c r="M7" s="181" t="s">
        <v>138</v>
      </c>
      <c r="N7" s="46">
        <v>2013</v>
      </c>
      <c r="O7" s="38">
        <v>2014</v>
      </c>
      <c r="P7" s="38">
        <v>2013</v>
      </c>
      <c r="Q7" s="38">
        <v>2014</v>
      </c>
      <c r="R7" s="38">
        <v>2013</v>
      </c>
      <c r="S7" s="38">
        <v>2014</v>
      </c>
      <c r="T7" s="38">
        <v>2013</v>
      </c>
      <c r="U7" s="38">
        <v>2014</v>
      </c>
      <c r="V7" s="38">
        <v>2013</v>
      </c>
      <c r="W7" s="38">
        <v>2014</v>
      </c>
      <c r="X7" s="38">
        <v>2013</v>
      </c>
      <c r="Y7" s="57">
        <v>2014</v>
      </c>
    </row>
    <row r="8" spans="1:225" ht="36">
      <c r="A8" s="361">
        <v>1</v>
      </c>
      <c r="B8" s="362" t="s">
        <v>146</v>
      </c>
      <c r="C8" s="363" t="s">
        <v>86</v>
      </c>
      <c r="D8" s="364">
        <f t="shared" ref="D8:M8" si="0">SUM(D11,D166,D220,D304)</f>
        <v>0</v>
      </c>
      <c r="E8" s="365">
        <f t="shared" si="0"/>
        <v>0</v>
      </c>
      <c r="F8" s="366">
        <f>SUM(F11,F166,F220,F304)</f>
        <v>0</v>
      </c>
      <c r="G8" s="367">
        <f t="shared" si="0"/>
        <v>0</v>
      </c>
      <c r="H8" s="366">
        <f t="shared" si="0"/>
        <v>0</v>
      </c>
      <c r="I8" s="367">
        <f t="shared" si="0"/>
        <v>0</v>
      </c>
      <c r="J8" s="366">
        <f t="shared" si="0"/>
        <v>0</v>
      </c>
      <c r="K8" s="367">
        <f t="shared" si="0"/>
        <v>0</v>
      </c>
      <c r="L8" s="366">
        <f t="shared" si="0"/>
        <v>0</v>
      </c>
      <c r="M8" s="367">
        <f t="shared" si="0"/>
        <v>0</v>
      </c>
      <c r="N8" s="60"/>
      <c r="O8" s="30"/>
      <c r="P8" s="30"/>
      <c r="Q8" s="30"/>
      <c r="R8" s="30"/>
      <c r="S8" s="30"/>
      <c r="T8" s="30"/>
      <c r="U8" s="30"/>
      <c r="V8" s="30"/>
      <c r="W8" s="30"/>
      <c r="X8" s="30"/>
      <c r="Y8" s="67"/>
    </row>
    <row r="9" spans="1:225" ht="36">
      <c r="A9" s="368">
        <v>2</v>
      </c>
      <c r="B9" s="369" t="s">
        <v>147</v>
      </c>
      <c r="C9" s="370" t="s">
        <v>86</v>
      </c>
      <c r="D9" s="371">
        <f t="shared" ref="D9:M9" si="1">SUM(D12,D167,D221,D305)</f>
        <v>0</v>
      </c>
      <c r="E9" s="372">
        <f t="shared" si="1"/>
        <v>0</v>
      </c>
      <c r="F9" s="366">
        <f t="shared" si="1"/>
        <v>0</v>
      </c>
      <c r="G9" s="367">
        <f t="shared" si="1"/>
        <v>0</v>
      </c>
      <c r="H9" s="366">
        <f t="shared" si="1"/>
        <v>0</v>
      </c>
      <c r="I9" s="367">
        <f t="shared" si="1"/>
        <v>0</v>
      </c>
      <c r="J9" s="366">
        <f t="shared" si="1"/>
        <v>0</v>
      </c>
      <c r="K9" s="367">
        <f t="shared" si="1"/>
        <v>0</v>
      </c>
      <c r="L9" s="366">
        <f t="shared" si="1"/>
        <v>0</v>
      </c>
      <c r="M9" s="367">
        <f t="shared" si="1"/>
        <v>0</v>
      </c>
      <c r="N9" s="59"/>
      <c r="O9" s="3"/>
      <c r="P9" s="3"/>
      <c r="Q9" s="3"/>
      <c r="R9" s="3"/>
      <c r="S9" s="3"/>
      <c r="T9" s="3"/>
      <c r="U9" s="3"/>
      <c r="V9" s="3"/>
      <c r="W9" s="3"/>
      <c r="X9" s="3"/>
      <c r="Y9" s="66"/>
    </row>
    <row r="10" spans="1:225" s="32" customFormat="1" ht="42" customHeight="1">
      <c r="A10" s="418" t="s">
        <v>148</v>
      </c>
      <c r="B10" s="419"/>
      <c r="C10" s="419"/>
      <c r="D10" s="419"/>
      <c r="E10" s="420"/>
      <c r="F10" s="373"/>
      <c r="G10" s="374"/>
      <c r="H10" s="373"/>
      <c r="I10" s="374"/>
      <c r="J10" s="375"/>
      <c r="K10" s="376"/>
      <c r="L10" s="375"/>
      <c r="M10" s="376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52"/>
    </row>
    <row r="11" spans="1:225" ht="30">
      <c r="A11" s="377">
        <v>3</v>
      </c>
      <c r="B11" s="378" t="s">
        <v>149</v>
      </c>
      <c r="C11" s="379" t="s">
        <v>51</v>
      </c>
      <c r="D11" s="380">
        <f t="shared" ref="D11:M11" si="2">SUM(D55,D163)</f>
        <v>0</v>
      </c>
      <c r="E11" s="381">
        <f t="shared" si="2"/>
        <v>0</v>
      </c>
      <c r="F11" s="382">
        <f t="shared" si="2"/>
        <v>0</v>
      </c>
      <c r="G11" s="383">
        <f t="shared" si="2"/>
        <v>0</v>
      </c>
      <c r="H11" s="382">
        <f t="shared" si="2"/>
        <v>0</v>
      </c>
      <c r="I11" s="383">
        <f t="shared" si="2"/>
        <v>0</v>
      </c>
      <c r="J11" s="382">
        <f t="shared" si="2"/>
        <v>0</v>
      </c>
      <c r="K11" s="383">
        <f t="shared" si="2"/>
        <v>0</v>
      </c>
      <c r="L11" s="382">
        <f t="shared" si="2"/>
        <v>0</v>
      </c>
      <c r="M11" s="383">
        <f t="shared" si="2"/>
        <v>0</v>
      </c>
      <c r="N11" s="59"/>
      <c r="O11" s="3"/>
      <c r="P11" s="3"/>
      <c r="Q11" s="3"/>
      <c r="R11" s="3"/>
      <c r="S11" s="3"/>
      <c r="T11" s="3"/>
      <c r="U11" s="3"/>
      <c r="V11" s="3"/>
      <c r="W11" s="3"/>
      <c r="X11" s="3"/>
      <c r="Y11" s="66"/>
    </row>
    <row r="12" spans="1:225" ht="30">
      <c r="A12" s="377">
        <v>4</v>
      </c>
      <c r="B12" s="378" t="s">
        <v>150</v>
      </c>
      <c r="C12" s="379" t="s">
        <v>51</v>
      </c>
      <c r="D12" s="380">
        <f t="shared" ref="D12:M12" si="3">SUM(D56,D164)</f>
        <v>0</v>
      </c>
      <c r="E12" s="381">
        <f t="shared" si="3"/>
        <v>0</v>
      </c>
      <c r="F12" s="382">
        <f t="shared" si="3"/>
        <v>0</v>
      </c>
      <c r="G12" s="383">
        <f t="shared" si="3"/>
        <v>0</v>
      </c>
      <c r="H12" s="382">
        <f t="shared" si="3"/>
        <v>0</v>
      </c>
      <c r="I12" s="383">
        <f t="shared" si="3"/>
        <v>0</v>
      </c>
      <c r="J12" s="382">
        <f t="shared" si="3"/>
        <v>0</v>
      </c>
      <c r="K12" s="383">
        <f t="shared" si="3"/>
        <v>0</v>
      </c>
      <c r="L12" s="382">
        <f t="shared" si="3"/>
        <v>0</v>
      </c>
      <c r="M12" s="383">
        <f t="shared" si="3"/>
        <v>0</v>
      </c>
      <c r="N12" s="59"/>
      <c r="O12" s="3"/>
      <c r="P12" s="3"/>
      <c r="Q12" s="3"/>
      <c r="R12" s="3"/>
      <c r="S12" s="3"/>
      <c r="T12" s="3"/>
      <c r="U12" s="3"/>
      <c r="V12" s="3"/>
      <c r="W12" s="3"/>
      <c r="X12" s="3"/>
      <c r="Y12" s="66"/>
    </row>
    <row r="13" spans="1:225" s="23" customFormat="1">
      <c r="A13" s="384"/>
      <c r="B13" s="385" t="s">
        <v>88</v>
      </c>
      <c r="C13" s="385"/>
      <c r="D13" s="386"/>
      <c r="E13" s="386"/>
      <c r="F13" s="387"/>
      <c r="G13" s="388"/>
      <c r="H13" s="387"/>
      <c r="I13" s="388"/>
      <c r="J13" s="389"/>
      <c r="K13" s="390"/>
      <c r="L13" s="389"/>
      <c r="M13" s="390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53"/>
    </row>
    <row r="14" spans="1:225" s="23" customFormat="1" ht="37.5" customHeight="1">
      <c r="A14" s="391"/>
      <c r="B14" s="429" t="s">
        <v>95</v>
      </c>
      <c r="C14" s="430"/>
      <c r="D14" s="392"/>
      <c r="E14" s="392"/>
      <c r="F14" s="393"/>
      <c r="G14" s="394"/>
      <c r="H14" s="393"/>
      <c r="I14" s="394"/>
      <c r="J14" s="395"/>
      <c r="K14" s="396"/>
      <c r="L14" s="395"/>
      <c r="M14" s="396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51"/>
    </row>
    <row r="15" spans="1:225" s="4" customFormat="1" ht="21">
      <c r="A15" s="397">
        <v>5</v>
      </c>
      <c r="B15" s="398" t="s">
        <v>12</v>
      </c>
      <c r="C15" s="399" t="s">
        <v>8</v>
      </c>
      <c r="D15" s="400" t="str">
        <f t="shared" ref="D15:M15" si="4">IF( D16=0,"", D17/D16)</f>
        <v/>
      </c>
      <c r="E15" s="401" t="str">
        <f t="shared" si="4"/>
        <v/>
      </c>
      <c r="F15" s="402" t="str">
        <f t="shared" si="4"/>
        <v/>
      </c>
      <c r="G15" s="403" t="str">
        <f t="shared" si="4"/>
        <v/>
      </c>
      <c r="H15" s="402" t="str">
        <f t="shared" si="4"/>
        <v/>
      </c>
      <c r="I15" s="403" t="str">
        <f t="shared" si="4"/>
        <v/>
      </c>
      <c r="J15" s="404" t="str">
        <f t="shared" si="4"/>
        <v/>
      </c>
      <c r="K15" s="405" t="str">
        <f t="shared" si="4"/>
        <v/>
      </c>
      <c r="L15" s="404" t="str">
        <f t="shared" si="4"/>
        <v/>
      </c>
      <c r="M15" s="405" t="str">
        <f t="shared" si="4"/>
        <v/>
      </c>
      <c r="N15" s="62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70"/>
    </row>
    <row r="16" spans="1:225" s="8" customFormat="1">
      <c r="A16" s="302">
        <v>6</v>
      </c>
      <c r="B16" s="303" t="s">
        <v>9</v>
      </c>
      <c r="C16" s="44" t="s">
        <v>52</v>
      </c>
      <c r="D16" s="159">
        <f>SUM(F16,H16,J16,L16)</f>
        <v>0</v>
      </c>
      <c r="E16" s="161">
        <f>SUM(G16,I16,K16,M16)</f>
        <v>0</v>
      </c>
      <c r="F16" s="234"/>
      <c r="G16" s="235"/>
      <c r="H16" s="304"/>
      <c r="I16" s="305"/>
      <c r="J16" s="306"/>
      <c r="K16" s="307"/>
      <c r="L16" s="306"/>
      <c r="M16" s="307"/>
      <c r="N16" s="49"/>
      <c r="O16" s="7"/>
      <c r="P16" s="7"/>
      <c r="Q16" s="7"/>
      <c r="R16" s="7"/>
      <c r="S16" s="7"/>
      <c r="T16" s="7"/>
      <c r="U16" s="7"/>
      <c r="V16" s="7"/>
      <c r="W16" s="7"/>
      <c r="X16" s="7"/>
      <c r="Y16" s="71"/>
    </row>
    <row r="17" spans="1:25" s="8" customFormat="1">
      <c r="A17" s="302">
        <v>7</v>
      </c>
      <c r="B17" s="303" t="s">
        <v>10</v>
      </c>
      <c r="C17" s="44" t="s">
        <v>52</v>
      </c>
      <c r="D17" s="159">
        <f>SUM(F17,H17,J17,L17)</f>
        <v>0</v>
      </c>
      <c r="E17" s="161">
        <f>SUM(G17,I17,K17,M17)</f>
        <v>0</v>
      </c>
      <c r="F17" s="234"/>
      <c r="G17" s="235"/>
      <c r="H17" s="304"/>
      <c r="I17" s="305"/>
      <c r="J17" s="306"/>
      <c r="K17" s="307"/>
      <c r="L17" s="306"/>
      <c r="M17" s="307"/>
      <c r="N17" s="49"/>
      <c r="O17" s="7"/>
      <c r="P17" s="7"/>
      <c r="Q17" s="7"/>
      <c r="R17" s="7"/>
      <c r="S17" s="7"/>
      <c r="T17" s="7"/>
      <c r="U17" s="7"/>
      <c r="V17" s="7"/>
      <c r="W17" s="7"/>
      <c r="X17" s="7"/>
      <c r="Y17" s="71"/>
    </row>
    <row r="18" spans="1:25" s="4" customFormat="1" ht="31.5">
      <c r="A18" s="302">
        <v>8</v>
      </c>
      <c r="B18" s="137" t="s">
        <v>56</v>
      </c>
      <c r="C18" s="138" t="s">
        <v>8</v>
      </c>
      <c r="D18" s="214" t="str">
        <f t="shared" ref="D18:M18" si="5">IF( D19=0,"", D20/D19)</f>
        <v/>
      </c>
      <c r="E18" s="186" t="str">
        <f t="shared" si="5"/>
        <v/>
      </c>
      <c r="F18" s="195" t="str">
        <f t="shared" si="5"/>
        <v/>
      </c>
      <c r="G18" s="196" t="str">
        <f t="shared" si="5"/>
        <v/>
      </c>
      <c r="H18" s="195" t="str">
        <f t="shared" si="5"/>
        <v/>
      </c>
      <c r="I18" s="196" t="str">
        <f t="shared" si="5"/>
        <v/>
      </c>
      <c r="J18" s="197" t="str">
        <f t="shared" si="5"/>
        <v/>
      </c>
      <c r="K18" s="188" t="str">
        <f t="shared" si="5"/>
        <v/>
      </c>
      <c r="L18" s="197" t="str">
        <f t="shared" si="5"/>
        <v/>
      </c>
      <c r="M18" s="188" t="str">
        <f t="shared" si="5"/>
        <v/>
      </c>
      <c r="N18" s="56"/>
      <c r="O18" s="5"/>
      <c r="P18" s="5"/>
      <c r="Q18" s="5"/>
      <c r="R18" s="5"/>
      <c r="S18" s="5"/>
      <c r="T18" s="5"/>
      <c r="U18" s="5"/>
      <c r="V18" s="5"/>
      <c r="W18" s="5"/>
      <c r="X18" s="5"/>
      <c r="Y18" s="68"/>
    </row>
    <row r="19" spans="1:25" s="8" customFormat="1">
      <c r="A19" s="302">
        <v>9</v>
      </c>
      <c r="B19" s="303" t="s">
        <v>9</v>
      </c>
      <c r="C19" s="44" t="s">
        <v>52</v>
      </c>
      <c r="D19" s="159">
        <f>SUM(F19,H19,J19,L19)</f>
        <v>0</v>
      </c>
      <c r="E19" s="161">
        <f>SUM(G19,I19,K19,M19)</f>
        <v>0</v>
      </c>
      <c r="F19" s="234"/>
      <c r="G19" s="235"/>
      <c r="H19" s="304"/>
      <c r="I19" s="305"/>
      <c r="J19" s="306"/>
      <c r="K19" s="307"/>
      <c r="L19" s="306"/>
      <c r="M19" s="307"/>
      <c r="N19" s="49"/>
      <c r="O19" s="7"/>
      <c r="P19" s="7"/>
      <c r="Q19" s="7"/>
      <c r="R19" s="7"/>
      <c r="S19" s="7"/>
      <c r="T19" s="7"/>
      <c r="U19" s="7"/>
      <c r="V19" s="7"/>
      <c r="W19" s="7"/>
      <c r="X19" s="7"/>
      <c r="Y19" s="71"/>
    </row>
    <row r="20" spans="1:25" s="8" customFormat="1">
      <c r="A20" s="302">
        <v>10</v>
      </c>
      <c r="B20" s="303" t="s">
        <v>10</v>
      </c>
      <c r="C20" s="44" t="s">
        <v>52</v>
      </c>
      <c r="D20" s="159">
        <f>SUM(F20,H20,J20,L20)</f>
        <v>0</v>
      </c>
      <c r="E20" s="161">
        <f>SUM(G20,I20,K20,M20)</f>
        <v>0</v>
      </c>
      <c r="F20" s="234"/>
      <c r="G20" s="235"/>
      <c r="H20" s="304"/>
      <c r="I20" s="305"/>
      <c r="J20" s="306"/>
      <c r="K20" s="307"/>
      <c r="L20" s="306"/>
      <c r="M20" s="307"/>
      <c r="N20" s="49"/>
      <c r="O20" s="7"/>
      <c r="P20" s="7"/>
      <c r="Q20" s="7"/>
      <c r="R20" s="7"/>
      <c r="S20" s="7"/>
      <c r="T20" s="7"/>
      <c r="U20" s="7"/>
      <c r="V20" s="7"/>
      <c r="W20" s="7"/>
      <c r="X20" s="7"/>
      <c r="Y20" s="71"/>
    </row>
    <row r="21" spans="1:25" s="4" customFormat="1" ht="31.5">
      <c r="A21" s="302">
        <v>11</v>
      </c>
      <c r="B21" s="137" t="s">
        <v>13</v>
      </c>
      <c r="C21" s="138" t="s">
        <v>8</v>
      </c>
      <c r="D21" s="214" t="str">
        <f t="shared" ref="D21:M21" si="6">IF( D22=0,"", D23/D22)</f>
        <v/>
      </c>
      <c r="E21" s="186" t="str">
        <f t="shared" si="6"/>
        <v/>
      </c>
      <c r="F21" s="195" t="str">
        <f t="shared" si="6"/>
        <v/>
      </c>
      <c r="G21" s="196" t="str">
        <f t="shared" si="6"/>
        <v/>
      </c>
      <c r="H21" s="195" t="str">
        <f t="shared" si="6"/>
        <v/>
      </c>
      <c r="I21" s="196" t="str">
        <f t="shared" si="6"/>
        <v/>
      </c>
      <c r="J21" s="197" t="str">
        <f t="shared" si="6"/>
        <v/>
      </c>
      <c r="K21" s="188" t="str">
        <f t="shared" si="6"/>
        <v/>
      </c>
      <c r="L21" s="197" t="str">
        <f t="shared" si="6"/>
        <v/>
      </c>
      <c r="M21" s="188" t="str">
        <f t="shared" si="6"/>
        <v/>
      </c>
      <c r="N21" s="56"/>
      <c r="O21" s="5"/>
      <c r="P21" s="5"/>
      <c r="Q21" s="5"/>
      <c r="R21" s="5"/>
      <c r="S21" s="5"/>
      <c r="T21" s="5"/>
      <c r="U21" s="5"/>
      <c r="V21" s="5"/>
      <c r="W21" s="5"/>
      <c r="X21" s="5"/>
      <c r="Y21" s="68"/>
    </row>
    <row r="22" spans="1:25" s="8" customFormat="1">
      <c r="A22" s="302">
        <v>12</v>
      </c>
      <c r="B22" s="303" t="s">
        <v>9</v>
      </c>
      <c r="C22" s="44" t="s">
        <v>52</v>
      </c>
      <c r="D22" s="159">
        <f>SUM(F22,H22,J22,L22)</f>
        <v>0</v>
      </c>
      <c r="E22" s="161">
        <f>SUM(G22,I22,K22,M22)</f>
        <v>0</v>
      </c>
      <c r="F22" s="234"/>
      <c r="G22" s="235"/>
      <c r="H22" s="304"/>
      <c r="I22" s="305"/>
      <c r="J22" s="306"/>
      <c r="K22" s="307"/>
      <c r="L22" s="306"/>
      <c r="M22" s="307"/>
      <c r="N22" s="49"/>
      <c r="O22" s="7"/>
      <c r="P22" s="7"/>
      <c r="Q22" s="7"/>
      <c r="R22" s="7"/>
      <c r="S22" s="7"/>
      <c r="T22" s="7"/>
      <c r="U22" s="7"/>
      <c r="V22" s="7"/>
      <c r="W22" s="7"/>
      <c r="X22" s="7"/>
      <c r="Y22" s="71"/>
    </row>
    <row r="23" spans="1:25" s="8" customFormat="1">
      <c r="A23" s="302">
        <v>13</v>
      </c>
      <c r="B23" s="303" t="s">
        <v>10</v>
      </c>
      <c r="C23" s="44" t="s">
        <v>52</v>
      </c>
      <c r="D23" s="159">
        <f>SUM(F23,H23,J23,L23)</f>
        <v>0</v>
      </c>
      <c r="E23" s="161">
        <f>SUM(G23,I23,K23,M23)</f>
        <v>0</v>
      </c>
      <c r="F23" s="234"/>
      <c r="G23" s="235"/>
      <c r="H23" s="304"/>
      <c r="I23" s="305"/>
      <c r="J23" s="306"/>
      <c r="K23" s="307"/>
      <c r="L23" s="306"/>
      <c r="M23" s="307"/>
      <c r="N23" s="49"/>
      <c r="O23" s="7"/>
      <c r="P23" s="7"/>
      <c r="Q23" s="7"/>
      <c r="R23" s="7"/>
      <c r="S23" s="7"/>
      <c r="T23" s="7"/>
      <c r="U23" s="7"/>
      <c r="V23" s="7"/>
      <c r="W23" s="7"/>
      <c r="X23" s="7"/>
      <c r="Y23" s="71"/>
    </row>
    <row r="24" spans="1:25" s="4" customFormat="1" ht="21">
      <c r="A24" s="302">
        <v>14</v>
      </c>
      <c r="B24" s="137" t="s">
        <v>14</v>
      </c>
      <c r="C24" s="138" t="s">
        <v>8</v>
      </c>
      <c r="D24" s="214" t="str">
        <f t="shared" ref="D24:M24" si="7">IF( D25=0,"", D26/D25)</f>
        <v/>
      </c>
      <c r="E24" s="186" t="str">
        <f t="shared" si="7"/>
        <v/>
      </c>
      <c r="F24" s="195" t="str">
        <f t="shared" si="7"/>
        <v/>
      </c>
      <c r="G24" s="196" t="str">
        <f t="shared" si="7"/>
        <v/>
      </c>
      <c r="H24" s="195" t="str">
        <f t="shared" si="7"/>
        <v/>
      </c>
      <c r="I24" s="196" t="str">
        <f t="shared" si="7"/>
        <v/>
      </c>
      <c r="J24" s="197" t="str">
        <f t="shared" si="7"/>
        <v/>
      </c>
      <c r="K24" s="188" t="str">
        <f t="shared" si="7"/>
        <v/>
      </c>
      <c r="L24" s="197" t="str">
        <f t="shared" si="7"/>
        <v/>
      </c>
      <c r="M24" s="188" t="str">
        <f t="shared" si="7"/>
        <v/>
      </c>
      <c r="N24" s="56"/>
      <c r="O24" s="5"/>
      <c r="P24" s="5"/>
      <c r="Q24" s="5"/>
      <c r="R24" s="5"/>
      <c r="S24" s="5"/>
      <c r="T24" s="5"/>
      <c r="U24" s="5"/>
      <c r="V24" s="5"/>
      <c r="W24" s="5"/>
      <c r="X24" s="5"/>
      <c r="Y24" s="68"/>
    </row>
    <row r="25" spans="1:25" s="8" customFormat="1">
      <c r="A25" s="302">
        <v>15</v>
      </c>
      <c r="B25" s="303" t="s">
        <v>9</v>
      </c>
      <c r="C25" s="44" t="s">
        <v>52</v>
      </c>
      <c r="D25" s="159">
        <f>SUM(F25,H25,J25,L25)</f>
        <v>0</v>
      </c>
      <c r="E25" s="161">
        <f>SUM(G25,I25,K25,M25)</f>
        <v>0</v>
      </c>
      <c r="F25" s="234"/>
      <c r="G25" s="235"/>
      <c r="H25" s="304"/>
      <c r="I25" s="305"/>
      <c r="J25" s="306"/>
      <c r="K25" s="307"/>
      <c r="L25" s="306"/>
      <c r="M25" s="307"/>
      <c r="N25" s="49"/>
      <c r="O25" s="7"/>
      <c r="P25" s="7"/>
      <c r="Q25" s="7"/>
      <c r="R25" s="7"/>
      <c r="S25" s="7"/>
      <c r="T25" s="7"/>
      <c r="U25" s="7"/>
      <c r="V25" s="7"/>
      <c r="W25" s="7"/>
      <c r="X25" s="7"/>
      <c r="Y25" s="71"/>
    </row>
    <row r="26" spans="1:25" s="8" customFormat="1">
      <c r="A26" s="302">
        <v>16</v>
      </c>
      <c r="B26" s="303" t="s">
        <v>10</v>
      </c>
      <c r="C26" s="44" t="s">
        <v>52</v>
      </c>
      <c r="D26" s="159">
        <f>SUM(F26,H26,J26,L26)</f>
        <v>0</v>
      </c>
      <c r="E26" s="161">
        <f>SUM(G26,I26,K26,M26)</f>
        <v>0</v>
      </c>
      <c r="F26" s="234"/>
      <c r="G26" s="235"/>
      <c r="H26" s="304"/>
      <c r="I26" s="305"/>
      <c r="J26" s="306"/>
      <c r="K26" s="307"/>
      <c r="L26" s="306"/>
      <c r="M26" s="307"/>
      <c r="N26" s="49"/>
      <c r="O26" s="7"/>
      <c r="P26" s="7"/>
      <c r="Q26" s="7"/>
      <c r="R26" s="7"/>
      <c r="S26" s="7"/>
      <c r="T26" s="7"/>
      <c r="U26" s="7"/>
      <c r="V26" s="7"/>
      <c r="W26" s="7"/>
      <c r="X26" s="7"/>
      <c r="Y26" s="71"/>
    </row>
    <row r="27" spans="1:25" s="4" customFormat="1" ht="21">
      <c r="A27" s="302">
        <v>17</v>
      </c>
      <c r="B27" s="137" t="s">
        <v>15</v>
      </c>
      <c r="C27" s="138" t="s">
        <v>8</v>
      </c>
      <c r="D27" s="214" t="str">
        <f t="shared" ref="D27:M27" si="8">IF( D28=0,"", D29/D28)</f>
        <v/>
      </c>
      <c r="E27" s="186" t="str">
        <f t="shared" si="8"/>
        <v/>
      </c>
      <c r="F27" s="195" t="str">
        <f t="shared" si="8"/>
        <v/>
      </c>
      <c r="G27" s="196" t="str">
        <f t="shared" si="8"/>
        <v/>
      </c>
      <c r="H27" s="195" t="str">
        <f t="shared" si="8"/>
        <v/>
      </c>
      <c r="I27" s="196" t="str">
        <f t="shared" si="8"/>
        <v/>
      </c>
      <c r="J27" s="197" t="str">
        <f t="shared" si="8"/>
        <v/>
      </c>
      <c r="K27" s="188" t="str">
        <f t="shared" si="8"/>
        <v/>
      </c>
      <c r="L27" s="197" t="str">
        <f t="shared" si="8"/>
        <v/>
      </c>
      <c r="M27" s="188" t="str">
        <f t="shared" si="8"/>
        <v/>
      </c>
      <c r="N27" s="56"/>
      <c r="O27" s="5"/>
      <c r="P27" s="5"/>
      <c r="Q27" s="5"/>
      <c r="R27" s="5"/>
      <c r="S27" s="5"/>
      <c r="T27" s="5"/>
      <c r="U27" s="5"/>
      <c r="V27" s="5"/>
      <c r="W27" s="5"/>
      <c r="X27" s="5"/>
      <c r="Y27" s="68"/>
    </row>
    <row r="28" spans="1:25" s="8" customFormat="1">
      <c r="A28" s="302">
        <v>18</v>
      </c>
      <c r="B28" s="303" t="s">
        <v>9</v>
      </c>
      <c r="C28" s="44" t="s">
        <v>52</v>
      </c>
      <c r="D28" s="159">
        <f>SUM(F28,H28,J28,L28)</f>
        <v>0</v>
      </c>
      <c r="E28" s="161">
        <f>SUM(G28,I28,K28,M28)</f>
        <v>0</v>
      </c>
      <c r="F28" s="234"/>
      <c r="G28" s="235"/>
      <c r="H28" s="304"/>
      <c r="I28" s="305"/>
      <c r="J28" s="306"/>
      <c r="K28" s="307"/>
      <c r="L28" s="306"/>
      <c r="M28" s="307"/>
      <c r="N28" s="49"/>
      <c r="O28" s="7"/>
      <c r="P28" s="7"/>
      <c r="Q28" s="7"/>
      <c r="R28" s="7"/>
      <c r="S28" s="7"/>
      <c r="T28" s="7"/>
      <c r="U28" s="7"/>
      <c r="V28" s="7"/>
      <c r="W28" s="7"/>
      <c r="X28" s="7"/>
      <c r="Y28" s="71"/>
    </row>
    <row r="29" spans="1:25" s="8" customFormat="1">
      <c r="A29" s="302">
        <v>19</v>
      </c>
      <c r="B29" s="303" t="s">
        <v>10</v>
      </c>
      <c r="C29" s="44" t="s">
        <v>52</v>
      </c>
      <c r="D29" s="159">
        <f>SUM(F29,H29,J29,L29)</f>
        <v>0</v>
      </c>
      <c r="E29" s="161">
        <f>SUM(G29,I29,K29,M29)</f>
        <v>0</v>
      </c>
      <c r="F29" s="234"/>
      <c r="G29" s="235"/>
      <c r="H29" s="304"/>
      <c r="I29" s="305"/>
      <c r="J29" s="306"/>
      <c r="K29" s="307"/>
      <c r="L29" s="306"/>
      <c r="M29" s="307"/>
      <c r="N29" s="49"/>
      <c r="O29" s="7"/>
      <c r="P29" s="7"/>
      <c r="Q29" s="7"/>
      <c r="R29" s="7"/>
      <c r="S29" s="7"/>
      <c r="T29" s="7"/>
      <c r="U29" s="7"/>
      <c r="V29" s="7"/>
      <c r="W29" s="7"/>
      <c r="X29" s="7"/>
      <c r="Y29" s="71"/>
    </row>
    <row r="30" spans="1:25" s="4" customFormat="1" ht="21">
      <c r="A30" s="302">
        <v>20</v>
      </c>
      <c r="B30" s="137" t="s">
        <v>16</v>
      </c>
      <c r="C30" s="138" t="s">
        <v>8</v>
      </c>
      <c r="D30" s="214" t="str">
        <f t="shared" ref="D30:M30" si="9">IF( D31=0,"", D32/D31)</f>
        <v/>
      </c>
      <c r="E30" s="186" t="str">
        <f t="shared" si="9"/>
        <v/>
      </c>
      <c r="F30" s="195" t="str">
        <f t="shared" si="9"/>
        <v/>
      </c>
      <c r="G30" s="196" t="str">
        <f t="shared" si="9"/>
        <v/>
      </c>
      <c r="H30" s="195" t="str">
        <f t="shared" si="9"/>
        <v/>
      </c>
      <c r="I30" s="196" t="str">
        <f t="shared" si="9"/>
        <v/>
      </c>
      <c r="J30" s="197" t="str">
        <f t="shared" si="9"/>
        <v/>
      </c>
      <c r="K30" s="188" t="str">
        <f t="shared" si="9"/>
        <v/>
      </c>
      <c r="L30" s="197" t="str">
        <f t="shared" si="9"/>
        <v/>
      </c>
      <c r="M30" s="188" t="str">
        <f t="shared" si="9"/>
        <v/>
      </c>
      <c r="N30" s="56"/>
      <c r="O30" s="5"/>
      <c r="P30" s="5"/>
      <c r="Q30" s="5"/>
      <c r="R30" s="5"/>
      <c r="S30" s="5"/>
      <c r="T30" s="5"/>
      <c r="U30" s="5"/>
      <c r="V30" s="5"/>
      <c r="W30" s="5"/>
      <c r="X30" s="5"/>
      <c r="Y30" s="68"/>
    </row>
    <row r="31" spans="1:25" s="8" customFormat="1">
      <c r="A31" s="302">
        <v>21</v>
      </c>
      <c r="B31" s="303" t="s">
        <v>9</v>
      </c>
      <c r="C31" s="44" t="s">
        <v>52</v>
      </c>
      <c r="D31" s="159">
        <f>SUM(F31,H31,J31,L31)</f>
        <v>0</v>
      </c>
      <c r="E31" s="161">
        <f>SUM(G31,I31,K31,M31)</f>
        <v>0</v>
      </c>
      <c r="F31" s="234"/>
      <c r="G31" s="235"/>
      <c r="H31" s="304"/>
      <c r="I31" s="305"/>
      <c r="J31" s="306"/>
      <c r="K31" s="307"/>
      <c r="L31" s="306"/>
      <c r="M31" s="307"/>
      <c r="N31" s="49"/>
      <c r="O31" s="7"/>
      <c r="P31" s="7"/>
      <c r="Q31" s="7"/>
      <c r="R31" s="7"/>
      <c r="S31" s="7"/>
      <c r="T31" s="7"/>
      <c r="U31" s="7"/>
      <c r="V31" s="7"/>
      <c r="W31" s="7"/>
      <c r="X31" s="7"/>
      <c r="Y31" s="71"/>
    </row>
    <row r="32" spans="1:25" s="8" customFormat="1">
      <c r="A32" s="302">
        <v>22</v>
      </c>
      <c r="B32" s="303" t="s">
        <v>10</v>
      </c>
      <c r="C32" s="44" t="s">
        <v>52</v>
      </c>
      <c r="D32" s="159">
        <f>SUM(F32,H32,J32,L32)</f>
        <v>0</v>
      </c>
      <c r="E32" s="161">
        <f>SUM(G32,I32,K32,M32)</f>
        <v>0</v>
      </c>
      <c r="F32" s="234"/>
      <c r="G32" s="235"/>
      <c r="H32" s="304"/>
      <c r="I32" s="305"/>
      <c r="J32" s="306"/>
      <c r="K32" s="307"/>
      <c r="L32" s="306"/>
      <c r="M32" s="307"/>
      <c r="N32" s="49"/>
      <c r="O32" s="7"/>
      <c r="P32" s="7"/>
      <c r="Q32" s="7"/>
      <c r="R32" s="7"/>
      <c r="S32" s="7"/>
      <c r="T32" s="7"/>
      <c r="U32" s="7"/>
      <c r="V32" s="7"/>
      <c r="W32" s="7"/>
      <c r="X32" s="7"/>
      <c r="Y32" s="71"/>
    </row>
    <row r="33" spans="1:25" s="4" customFormat="1" ht="31.5">
      <c r="A33" s="302">
        <v>23</v>
      </c>
      <c r="B33" s="137" t="s">
        <v>57</v>
      </c>
      <c r="C33" s="138" t="s">
        <v>8</v>
      </c>
      <c r="D33" s="214" t="str">
        <f t="shared" ref="D33:M33" si="10">IF( D34=0,"", D35/D34)</f>
        <v/>
      </c>
      <c r="E33" s="186" t="str">
        <f t="shared" si="10"/>
        <v/>
      </c>
      <c r="F33" s="195" t="str">
        <f t="shared" si="10"/>
        <v/>
      </c>
      <c r="G33" s="196" t="str">
        <f t="shared" si="10"/>
        <v/>
      </c>
      <c r="H33" s="195" t="str">
        <f t="shared" si="10"/>
        <v/>
      </c>
      <c r="I33" s="196" t="str">
        <f t="shared" si="10"/>
        <v/>
      </c>
      <c r="J33" s="197" t="str">
        <f t="shared" si="10"/>
        <v/>
      </c>
      <c r="K33" s="188" t="str">
        <f t="shared" si="10"/>
        <v/>
      </c>
      <c r="L33" s="197" t="str">
        <f t="shared" si="10"/>
        <v/>
      </c>
      <c r="M33" s="188" t="str">
        <f t="shared" si="10"/>
        <v/>
      </c>
      <c r="N33" s="56"/>
      <c r="O33" s="5"/>
      <c r="P33" s="5"/>
      <c r="Q33" s="5"/>
      <c r="R33" s="5"/>
      <c r="S33" s="5"/>
      <c r="T33" s="5"/>
      <c r="U33" s="5"/>
      <c r="V33" s="5"/>
      <c r="W33" s="5"/>
      <c r="X33" s="5"/>
      <c r="Y33" s="68"/>
    </row>
    <row r="34" spans="1:25" s="8" customFormat="1">
      <c r="A34" s="302">
        <v>24</v>
      </c>
      <c r="B34" s="303" t="s">
        <v>9</v>
      </c>
      <c r="C34" s="44" t="s">
        <v>52</v>
      </c>
      <c r="D34" s="159">
        <f>SUM(F34,H34,J34,L34)</f>
        <v>0</v>
      </c>
      <c r="E34" s="161">
        <f>SUM(G34,I34,K34,M34)</f>
        <v>0</v>
      </c>
      <c r="F34" s="234"/>
      <c r="G34" s="235"/>
      <c r="H34" s="304"/>
      <c r="I34" s="305"/>
      <c r="J34" s="306"/>
      <c r="K34" s="307"/>
      <c r="L34" s="306"/>
      <c r="M34" s="307"/>
      <c r="N34" s="49"/>
      <c r="O34" s="7"/>
      <c r="P34" s="7"/>
      <c r="Q34" s="7"/>
      <c r="R34" s="7"/>
      <c r="S34" s="7"/>
      <c r="T34" s="7"/>
      <c r="U34" s="7"/>
      <c r="V34" s="7"/>
      <c r="W34" s="7"/>
      <c r="X34" s="7"/>
      <c r="Y34" s="71"/>
    </row>
    <row r="35" spans="1:25" s="8" customFormat="1">
      <c r="A35" s="302">
        <v>25</v>
      </c>
      <c r="B35" s="303" t="s">
        <v>10</v>
      </c>
      <c r="C35" s="44" t="s">
        <v>52</v>
      </c>
      <c r="D35" s="159">
        <f>SUM(F35,H35,J35,L35)</f>
        <v>0</v>
      </c>
      <c r="E35" s="161">
        <f>SUM(G35,I35,K35,M35)</f>
        <v>0</v>
      </c>
      <c r="F35" s="234"/>
      <c r="G35" s="235"/>
      <c r="H35" s="304"/>
      <c r="I35" s="305"/>
      <c r="J35" s="306"/>
      <c r="K35" s="307"/>
      <c r="L35" s="306"/>
      <c r="M35" s="307"/>
      <c r="N35" s="49"/>
      <c r="O35" s="7"/>
      <c r="P35" s="7"/>
      <c r="Q35" s="7"/>
      <c r="R35" s="7"/>
      <c r="S35" s="7"/>
      <c r="T35" s="7"/>
      <c r="U35" s="7"/>
      <c r="V35" s="7"/>
      <c r="W35" s="7"/>
      <c r="X35" s="7"/>
      <c r="Y35" s="71"/>
    </row>
    <row r="36" spans="1:25" s="4" customFormat="1" ht="21">
      <c r="A36" s="302">
        <v>26</v>
      </c>
      <c r="B36" s="137" t="s">
        <v>23</v>
      </c>
      <c r="C36" s="138" t="s">
        <v>8</v>
      </c>
      <c r="D36" s="214" t="str">
        <f t="shared" ref="D36:M36" si="11">IF( D37=0,"", D38/D37)</f>
        <v/>
      </c>
      <c r="E36" s="186" t="str">
        <f t="shared" si="11"/>
        <v/>
      </c>
      <c r="F36" s="195" t="str">
        <f t="shared" si="11"/>
        <v/>
      </c>
      <c r="G36" s="196" t="str">
        <f t="shared" si="11"/>
        <v/>
      </c>
      <c r="H36" s="195" t="str">
        <f t="shared" si="11"/>
        <v/>
      </c>
      <c r="I36" s="196" t="str">
        <f t="shared" si="11"/>
        <v/>
      </c>
      <c r="J36" s="197" t="str">
        <f t="shared" si="11"/>
        <v/>
      </c>
      <c r="K36" s="188" t="str">
        <f t="shared" si="11"/>
        <v/>
      </c>
      <c r="L36" s="197" t="str">
        <f t="shared" si="11"/>
        <v/>
      </c>
      <c r="M36" s="188" t="str">
        <f t="shared" si="11"/>
        <v/>
      </c>
      <c r="N36" s="56"/>
      <c r="O36" s="5"/>
      <c r="P36" s="5"/>
      <c r="Q36" s="5"/>
      <c r="R36" s="5"/>
      <c r="S36" s="5"/>
      <c r="T36" s="5"/>
      <c r="U36" s="5"/>
      <c r="V36" s="5"/>
      <c r="W36" s="5"/>
      <c r="X36" s="5"/>
      <c r="Y36" s="68"/>
    </row>
    <row r="37" spans="1:25" s="8" customFormat="1">
      <c r="A37" s="302">
        <v>27</v>
      </c>
      <c r="B37" s="303" t="s">
        <v>9</v>
      </c>
      <c r="C37" s="44" t="s">
        <v>52</v>
      </c>
      <c r="D37" s="159">
        <f>SUM(F37,H37,J37,L37)</f>
        <v>0</v>
      </c>
      <c r="E37" s="161">
        <f>SUM(G37,I37,K37,M37)</f>
        <v>0</v>
      </c>
      <c r="F37" s="234"/>
      <c r="G37" s="235"/>
      <c r="H37" s="304"/>
      <c r="I37" s="305"/>
      <c r="J37" s="306"/>
      <c r="K37" s="307"/>
      <c r="L37" s="306"/>
      <c r="M37" s="307"/>
      <c r="N37" s="49"/>
      <c r="O37" s="7"/>
      <c r="P37" s="7"/>
      <c r="Q37" s="7"/>
      <c r="R37" s="7"/>
      <c r="S37" s="7"/>
      <c r="T37" s="7"/>
      <c r="U37" s="7"/>
      <c r="V37" s="7"/>
      <c r="W37" s="7"/>
      <c r="X37" s="7"/>
      <c r="Y37" s="71"/>
    </row>
    <row r="38" spans="1:25" s="8" customFormat="1">
      <c r="A38" s="302">
        <v>28</v>
      </c>
      <c r="B38" s="303" t="s">
        <v>10</v>
      </c>
      <c r="C38" s="44" t="s">
        <v>52</v>
      </c>
      <c r="D38" s="159">
        <f>SUM(F38,H38,J38,L38)</f>
        <v>0</v>
      </c>
      <c r="E38" s="161">
        <f>SUM(G38,I38,K38,M38)</f>
        <v>0</v>
      </c>
      <c r="F38" s="234"/>
      <c r="G38" s="235"/>
      <c r="H38" s="304"/>
      <c r="I38" s="305"/>
      <c r="J38" s="306"/>
      <c r="K38" s="307"/>
      <c r="L38" s="306"/>
      <c r="M38" s="307"/>
      <c r="N38" s="49"/>
      <c r="O38" s="7"/>
      <c r="P38" s="7"/>
      <c r="Q38" s="7"/>
      <c r="R38" s="7"/>
      <c r="S38" s="7"/>
      <c r="T38" s="7"/>
      <c r="U38" s="7"/>
      <c r="V38" s="7"/>
      <c r="W38" s="7"/>
      <c r="X38" s="7"/>
      <c r="Y38" s="71"/>
    </row>
    <row r="39" spans="1:25" s="4" customFormat="1" ht="21">
      <c r="A39" s="302">
        <v>29</v>
      </c>
      <c r="B39" s="137" t="s">
        <v>17</v>
      </c>
      <c r="C39" s="138" t="s">
        <v>8</v>
      </c>
      <c r="D39" s="214" t="str">
        <f t="shared" ref="D39:M39" si="12">IF( D40=0,"", D41/D40)</f>
        <v/>
      </c>
      <c r="E39" s="186" t="str">
        <f t="shared" si="12"/>
        <v/>
      </c>
      <c r="F39" s="195" t="str">
        <f t="shared" si="12"/>
        <v/>
      </c>
      <c r="G39" s="196" t="str">
        <f t="shared" si="12"/>
        <v/>
      </c>
      <c r="H39" s="195" t="str">
        <f t="shared" si="12"/>
        <v/>
      </c>
      <c r="I39" s="196" t="str">
        <f t="shared" si="12"/>
        <v/>
      </c>
      <c r="J39" s="197" t="str">
        <f t="shared" si="12"/>
        <v/>
      </c>
      <c r="K39" s="188" t="str">
        <f t="shared" si="12"/>
        <v/>
      </c>
      <c r="L39" s="197" t="str">
        <f t="shared" si="12"/>
        <v/>
      </c>
      <c r="M39" s="188" t="str">
        <f t="shared" si="12"/>
        <v/>
      </c>
      <c r="N39" s="56"/>
      <c r="O39" s="5"/>
      <c r="P39" s="5"/>
      <c r="Q39" s="5"/>
      <c r="R39" s="5"/>
      <c r="S39" s="5"/>
      <c r="T39" s="5"/>
      <c r="U39" s="5"/>
      <c r="V39" s="5"/>
      <c r="W39" s="5"/>
      <c r="X39" s="5"/>
      <c r="Y39" s="68"/>
    </row>
    <row r="40" spans="1:25" s="8" customFormat="1">
      <c r="A40" s="302">
        <v>30</v>
      </c>
      <c r="B40" s="303" t="s">
        <v>9</v>
      </c>
      <c r="C40" s="44" t="s">
        <v>52</v>
      </c>
      <c r="D40" s="159">
        <f>SUM(F40,H40,J40,L40)</f>
        <v>0</v>
      </c>
      <c r="E40" s="161">
        <f>SUM(G40,I40,K40,M40)</f>
        <v>0</v>
      </c>
      <c r="F40" s="234"/>
      <c r="G40" s="235"/>
      <c r="H40" s="304"/>
      <c r="I40" s="305"/>
      <c r="J40" s="306"/>
      <c r="K40" s="307"/>
      <c r="L40" s="306"/>
      <c r="M40" s="307"/>
      <c r="N40" s="49"/>
      <c r="O40" s="7"/>
      <c r="P40" s="7"/>
      <c r="Q40" s="7"/>
      <c r="R40" s="7"/>
      <c r="S40" s="7"/>
      <c r="T40" s="7"/>
      <c r="U40" s="7"/>
      <c r="V40" s="7"/>
      <c r="W40" s="7"/>
      <c r="X40" s="7"/>
      <c r="Y40" s="71"/>
    </row>
    <row r="41" spans="1:25" s="8" customFormat="1">
      <c r="A41" s="302">
        <v>31</v>
      </c>
      <c r="B41" s="303" t="s">
        <v>10</v>
      </c>
      <c r="C41" s="44" t="s">
        <v>52</v>
      </c>
      <c r="D41" s="159">
        <f>SUM(F41,H41,J41,L41)</f>
        <v>0</v>
      </c>
      <c r="E41" s="161">
        <f>SUM(G41,I41,K41,M41)</f>
        <v>0</v>
      </c>
      <c r="F41" s="234"/>
      <c r="G41" s="235"/>
      <c r="H41" s="304"/>
      <c r="I41" s="305"/>
      <c r="J41" s="306"/>
      <c r="K41" s="307"/>
      <c r="L41" s="306"/>
      <c r="M41" s="307"/>
      <c r="N41" s="49"/>
      <c r="O41" s="7"/>
      <c r="P41" s="7"/>
      <c r="Q41" s="7"/>
      <c r="R41" s="7"/>
      <c r="S41" s="7"/>
      <c r="T41" s="7"/>
      <c r="U41" s="7"/>
      <c r="V41" s="7"/>
      <c r="W41" s="7"/>
      <c r="X41" s="7"/>
      <c r="Y41" s="71"/>
    </row>
    <row r="42" spans="1:25" s="4" customFormat="1" ht="47.25">
      <c r="A42" s="302">
        <v>32</v>
      </c>
      <c r="B42" s="137" t="s">
        <v>18</v>
      </c>
      <c r="C42" s="138" t="s">
        <v>8</v>
      </c>
      <c r="D42" s="214" t="str">
        <f t="shared" ref="D42:M42" si="13">IF( D43=0,"", D44/D43)</f>
        <v/>
      </c>
      <c r="E42" s="186" t="str">
        <f t="shared" si="13"/>
        <v/>
      </c>
      <c r="F42" s="195" t="str">
        <f t="shared" si="13"/>
        <v/>
      </c>
      <c r="G42" s="196" t="str">
        <f t="shared" si="13"/>
        <v/>
      </c>
      <c r="H42" s="195" t="str">
        <f t="shared" si="13"/>
        <v/>
      </c>
      <c r="I42" s="196" t="str">
        <f t="shared" si="13"/>
        <v/>
      </c>
      <c r="J42" s="197" t="str">
        <f t="shared" si="13"/>
        <v/>
      </c>
      <c r="K42" s="188" t="str">
        <f t="shared" si="13"/>
        <v/>
      </c>
      <c r="L42" s="197" t="str">
        <f t="shared" si="13"/>
        <v/>
      </c>
      <c r="M42" s="188" t="str">
        <f t="shared" si="13"/>
        <v/>
      </c>
      <c r="N42" s="56"/>
      <c r="O42" s="5"/>
      <c r="P42" s="5"/>
      <c r="Q42" s="5"/>
      <c r="R42" s="5"/>
      <c r="S42" s="5"/>
      <c r="T42" s="5"/>
      <c r="U42" s="5"/>
      <c r="V42" s="5"/>
      <c r="W42" s="5"/>
      <c r="X42" s="5"/>
      <c r="Y42" s="68"/>
    </row>
    <row r="43" spans="1:25" s="8" customFormat="1">
      <c r="A43" s="302">
        <v>33</v>
      </c>
      <c r="B43" s="303" t="s">
        <v>9</v>
      </c>
      <c r="C43" s="44" t="s">
        <v>52</v>
      </c>
      <c r="D43" s="159">
        <f>SUM(F43,H43,J43,L43)</f>
        <v>0</v>
      </c>
      <c r="E43" s="161">
        <f>SUM(G43,I43,K43,M43)</f>
        <v>0</v>
      </c>
      <c r="F43" s="234"/>
      <c r="G43" s="235"/>
      <c r="H43" s="304"/>
      <c r="I43" s="305"/>
      <c r="J43" s="306"/>
      <c r="K43" s="307"/>
      <c r="L43" s="306"/>
      <c r="M43" s="307"/>
      <c r="N43" s="49"/>
      <c r="O43" s="7"/>
      <c r="P43" s="7"/>
      <c r="Q43" s="7"/>
      <c r="R43" s="7"/>
      <c r="S43" s="7"/>
      <c r="T43" s="7"/>
      <c r="U43" s="7"/>
      <c r="V43" s="7"/>
      <c r="W43" s="7"/>
      <c r="X43" s="7"/>
      <c r="Y43" s="71"/>
    </row>
    <row r="44" spans="1:25" s="8" customFormat="1">
      <c r="A44" s="302">
        <v>34</v>
      </c>
      <c r="B44" s="303" t="s">
        <v>10</v>
      </c>
      <c r="C44" s="44" t="s">
        <v>52</v>
      </c>
      <c r="D44" s="159">
        <f>SUM(F44,H44,J44,L44)</f>
        <v>0</v>
      </c>
      <c r="E44" s="161">
        <f>SUM(G44,I44,K44,M44)</f>
        <v>0</v>
      </c>
      <c r="F44" s="234"/>
      <c r="G44" s="235"/>
      <c r="H44" s="304"/>
      <c r="I44" s="305"/>
      <c r="J44" s="306"/>
      <c r="K44" s="307"/>
      <c r="L44" s="306"/>
      <c r="M44" s="307"/>
      <c r="N44" s="49"/>
      <c r="O44" s="7"/>
      <c r="P44" s="7"/>
      <c r="Q44" s="7"/>
      <c r="R44" s="7"/>
      <c r="S44" s="7"/>
      <c r="T44" s="7"/>
      <c r="U44" s="7"/>
      <c r="V44" s="7"/>
      <c r="W44" s="7"/>
      <c r="X44" s="7"/>
      <c r="Y44" s="71"/>
    </row>
    <row r="45" spans="1:25" s="13" customFormat="1" ht="31.5">
      <c r="A45" s="302">
        <v>35</v>
      </c>
      <c r="B45" s="139" t="s">
        <v>20</v>
      </c>
      <c r="C45" s="140" t="s">
        <v>8</v>
      </c>
      <c r="D45" s="214" t="str">
        <f t="shared" ref="D45:M45" si="14">IF( D46=0,"", D47/D46)</f>
        <v/>
      </c>
      <c r="E45" s="186" t="str">
        <f t="shared" si="14"/>
        <v/>
      </c>
      <c r="F45" s="195" t="str">
        <f t="shared" si="14"/>
        <v/>
      </c>
      <c r="G45" s="196" t="str">
        <f t="shared" si="14"/>
        <v/>
      </c>
      <c r="H45" s="195" t="str">
        <f t="shared" si="14"/>
        <v/>
      </c>
      <c r="I45" s="196" t="str">
        <f t="shared" si="14"/>
        <v/>
      </c>
      <c r="J45" s="197" t="str">
        <f t="shared" si="14"/>
        <v/>
      </c>
      <c r="K45" s="188" t="str">
        <f t="shared" si="14"/>
        <v/>
      </c>
      <c r="L45" s="197" t="str">
        <f t="shared" si="14"/>
        <v/>
      </c>
      <c r="M45" s="188" t="str">
        <f t="shared" si="14"/>
        <v/>
      </c>
      <c r="N45" s="64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73"/>
    </row>
    <row r="46" spans="1:25" s="11" customFormat="1">
      <c r="A46" s="302">
        <v>36</v>
      </c>
      <c r="B46" s="303" t="s">
        <v>9</v>
      </c>
      <c r="C46" s="44" t="s">
        <v>52</v>
      </c>
      <c r="D46" s="159">
        <f>SUM(F46,H46,J46,L46)</f>
        <v>0</v>
      </c>
      <c r="E46" s="161">
        <f>SUM(G46,I46,K46,M46)</f>
        <v>0</v>
      </c>
      <c r="F46" s="234"/>
      <c r="G46" s="235"/>
      <c r="H46" s="304"/>
      <c r="I46" s="305"/>
      <c r="J46" s="306"/>
      <c r="K46" s="307"/>
      <c r="L46" s="306"/>
      <c r="M46" s="307"/>
      <c r="N46" s="63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72"/>
    </row>
    <row r="47" spans="1:25" s="11" customFormat="1">
      <c r="A47" s="302">
        <v>37</v>
      </c>
      <c r="B47" s="303" t="s">
        <v>10</v>
      </c>
      <c r="C47" s="44" t="s">
        <v>52</v>
      </c>
      <c r="D47" s="159">
        <f>SUM(F47,H47,J47,L47)</f>
        <v>0</v>
      </c>
      <c r="E47" s="161">
        <f>SUM(G47,I47,K47,M47)</f>
        <v>0</v>
      </c>
      <c r="F47" s="234"/>
      <c r="G47" s="235"/>
      <c r="H47" s="304"/>
      <c r="I47" s="305"/>
      <c r="J47" s="306"/>
      <c r="K47" s="307"/>
      <c r="L47" s="306"/>
      <c r="M47" s="307"/>
      <c r="N47" s="63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72"/>
    </row>
    <row r="48" spans="1:25" s="15" customFormat="1" ht="31.5">
      <c r="A48" s="302">
        <v>38</v>
      </c>
      <c r="B48" s="132" t="s">
        <v>62</v>
      </c>
      <c r="C48" s="133" t="s">
        <v>8</v>
      </c>
      <c r="D48" s="214" t="str">
        <f t="shared" ref="D48:M48" si="15">IF( D49=0,"", D50/D49)</f>
        <v/>
      </c>
      <c r="E48" s="186" t="str">
        <f t="shared" si="15"/>
        <v/>
      </c>
      <c r="F48" s="195" t="str">
        <f t="shared" si="15"/>
        <v/>
      </c>
      <c r="G48" s="196" t="str">
        <f t="shared" si="15"/>
        <v/>
      </c>
      <c r="H48" s="195" t="str">
        <f t="shared" si="15"/>
        <v/>
      </c>
      <c r="I48" s="196" t="str">
        <f t="shared" si="15"/>
        <v/>
      </c>
      <c r="J48" s="197" t="str">
        <f t="shared" si="15"/>
        <v/>
      </c>
      <c r="K48" s="188" t="str">
        <f t="shared" si="15"/>
        <v/>
      </c>
      <c r="L48" s="197" t="str">
        <f t="shared" si="15"/>
        <v/>
      </c>
      <c r="M48" s="188" t="str">
        <f t="shared" si="15"/>
        <v/>
      </c>
      <c r="N48" s="65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74"/>
    </row>
    <row r="49" spans="1:25" s="11" customFormat="1">
      <c r="A49" s="302">
        <v>39</v>
      </c>
      <c r="B49" s="303" t="s">
        <v>9</v>
      </c>
      <c r="C49" s="44" t="s">
        <v>52</v>
      </c>
      <c r="D49" s="159">
        <f>SUM(F49,H49,J49,L49)</f>
        <v>0</v>
      </c>
      <c r="E49" s="161">
        <f>SUM(G49,I49,K49,M49)</f>
        <v>0</v>
      </c>
      <c r="F49" s="234"/>
      <c r="G49" s="235"/>
      <c r="H49" s="304"/>
      <c r="I49" s="305"/>
      <c r="J49" s="306"/>
      <c r="K49" s="307"/>
      <c r="L49" s="306"/>
      <c r="M49" s="307"/>
      <c r="N49" s="63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72"/>
    </row>
    <row r="50" spans="1:25" s="11" customFormat="1">
      <c r="A50" s="302">
        <v>40</v>
      </c>
      <c r="B50" s="303" t="s">
        <v>10</v>
      </c>
      <c r="C50" s="44" t="s">
        <v>52</v>
      </c>
      <c r="D50" s="159">
        <f>SUM(F50,H50,J50,L50)</f>
        <v>0</v>
      </c>
      <c r="E50" s="161">
        <f>SUM(G50,I50,K50,M50)</f>
        <v>0</v>
      </c>
      <c r="F50" s="234"/>
      <c r="G50" s="235"/>
      <c r="H50" s="304"/>
      <c r="I50" s="305"/>
      <c r="J50" s="306"/>
      <c r="K50" s="307"/>
      <c r="L50" s="306"/>
      <c r="M50" s="307"/>
      <c r="N50" s="63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72"/>
    </row>
    <row r="51" spans="1:25" s="15" customFormat="1" ht="21">
      <c r="A51" s="302">
        <v>41</v>
      </c>
      <c r="B51" s="132" t="s">
        <v>63</v>
      </c>
      <c r="C51" s="133" t="s">
        <v>8</v>
      </c>
      <c r="D51" s="214" t="str">
        <f t="shared" ref="D51:M51" si="16">IF( D52=0,"", D53/D52)</f>
        <v/>
      </c>
      <c r="E51" s="186" t="str">
        <f t="shared" si="16"/>
        <v/>
      </c>
      <c r="F51" s="195" t="str">
        <f t="shared" si="16"/>
        <v/>
      </c>
      <c r="G51" s="196" t="str">
        <f t="shared" si="16"/>
        <v/>
      </c>
      <c r="H51" s="195" t="str">
        <f t="shared" si="16"/>
        <v/>
      </c>
      <c r="I51" s="196" t="str">
        <f t="shared" si="16"/>
        <v/>
      </c>
      <c r="J51" s="197" t="str">
        <f t="shared" si="16"/>
        <v/>
      </c>
      <c r="K51" s="188" t="str">
        <f t="shared" si="16"/>
        <v/>
      </c>
      <c r="L51" s="197" t="str">
        <f t="shared" si="16"/>
        <v/>
      </c>
      <c r="M51" s="188" t="str">
        <f t="shared" si="16"/>
        <v/>
      </c>
      <c r="N51" s="65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74"/>
    </row>
    <row r="52" spans="1:25" s="11" customFormat="1">
      <c r="A52" s="302">
        <v>42</v>
      </c>
      <c r="B52" s="303" t="s">
        <v>9</v>
      </c>
      <c r="C52" s="44" t="s">
        <v>52</v>
      </c>
      <c r="D52" s="159">
        <f>SUM(F52,H52,J52,L52)</f>
        <v>0</v>
      </c>
      <c r="E52" s="161">
        <f>SUM(G52,I52,K52,M52)</f>
        <v>0</v>
      </c>
      <c r="F52" s="234"/>
      <c r="G52" s="235"/>
      <c r="H52" s="304"/>
      <c r="I52" s="305"/>
      <c r="J52" s="306"/>
      <c r="K52" s="307"/>
      <c r="L52" s="306"/>
      <c r="M52" s="307"/>
      <c r="N52" s="63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72"/>
    </row>
    <row r="53" spans="1:25" s="11" customFormat="1">
      <c r="A53" s="302">
        <v>43</v>
      </c>
      <c r="B53" s="303" t="s">
        <v>10</v>
      </c>
      <c r="C53" s="44" t="s">
        <v>52</v>
      </c>
      <c r="D53" s="159">
        <f>SUM(F53,H53,J53,L53)</f>
        <v>0</v>
      </c>
      <c r="E53" s="161">
        <f>SUM(G53,I53,K53,M53)</f>
        <v>0</v>
      </c>
      <c r="F53" s="234"/>
      <c r="G53" s="235"/>
      <c r="H53" s="304"/>
      <c r="I53" s="305"/>
      <c r="J53" s="306"/>
      <c r="K53" s="307"/>
      <c r="L53" s="306"/>
      <c r="M53" s="307"/>
      <c r="N53" s="63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72"/>
    </row>
    <row r="54" spans="1:25" s="11" customFormat="1" ht="21">
      <c r="A54" s="302">
        <v>44</v>
      </c>
      <c r="B54" s="85" t="s">
        <v>143</v>
      </c>
      <c r="C54" s="134" t="s">
        <v>8</v>
      </c>
      <c r="D54" s="182" t="str">
        <f>IF( D55=0,"", D56/D55)</f>
        <v/>
      </c>
      <c r="E54" s="184" t="str">
        <f>IF( E55=0,"", E56/E55)</f>
        <v/>
      </c>
      <c r="F54" s="289" t="str">
        <f>IF( F55=0,"", F56/F55)</f>
        <v/>
      </c>
      <c r="G54" s="291" t="str">
        <f>IF( G55=0,"", G56/G55)</f>
        <v/>
      </c>
      <c r="H54" s="289" t="str">
        <f t="shared" ref="H54:M54" si="17">IF( H55=0,"", H56/H55)</f>
        <v/>
      </c>
      <c r="I54" s="291" t="str">
        <f t="shared" si="17"/>
        <v/>
      </c>
      <c r="J54" s="289" t="str">
        <f t="shared" si="17"/>
        <v/>
      </c>
      <c r="K54" s="291" t="str">
        <f t="shared" si="17"/>
        <v/>
      </c>
      <c r="L54" s="289" t="str">
        <f t="shared" si="17"/>
        <v/>
      </c>
      <c r="M54" s="291" t="str">
        <f t="shared" si="17"/>
        <v/>
      </c>
      <c r="N54" s="63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</row>
    <row r="55" spans="1:25" s="11" customFormat="1" ht="15.75">
      <c r="A55" s="302">
        <v>45</v>
      </c>
      <c r="B55" s="86" t="s">
        <v>144</v>
      </c>
      <c r="C55" s="136" t="s">
        <v>52</v>
      </c>
      <c r="D55" s="236">
        <f>SUM(D16,D19,D22,D25,D28,D31,D34,D37,D40,D43,D46,D49,D52)</f>
        <v>0</v>
      </c>
      <c r="E55" s="239">
        <f>SUM(E16,E19,E22,E25,E28,E31,E34,E37,E40,E43,E46,E49,E52)</f>
        <v>0</v>
      </c>
      <c r="F55" s="290">
        <f t="shared" ref="F55:M55" si="18">SUM(F16,F19,F22,F25,F28,F31,F34,F37,F40,F43,F46,F49,F52)</f>
        <v>0</v>
      </c>
      <c r="G55" s="238">
        <f t="shared" si="18"/>
        <v>0</v>
      </c>
      <c r="H55" s="290">
        <f t="shared" si="18"/>
        <v>0</v>
      </c>
      <c r="I55" s="238">
        <f t="shared" si="18"/>
        <v>0</v>
      </c>
      <c r="J55" s="290">
        <f t="shared" si="18"/>
        <v>0</v>
      </c>
      <c r="K55" s="238">
        <f t="shared" si="18"/>
        <v>0</v>
      </c>
      <c r="L55" s="290">
        <f t="shared" si="18"/>
        <v>0</v>
      </c>
      <c r="M55" s="238">
        <f t="shared" si="18"/>
        <v>0</v>
      </c>
      <c r="N55" s="63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72"/>
    </row>
    <row r="56" spans="1:25" s="11" customFormat="1" ht="15.75">
      <c r="A56" s="302">
        <v>46</v>
      </c>
      <c r="B56" s="86" t="s">
        <v>145</v>
      </c>
      <c r="C56" s="136" t="s">
        <v>52</v>
      </c>
      <c r="D56" s="236">
        <f>SUM(D17,D20,D23,D26,D29,D32,D35,D38,D41,D44,D47,D50,D53)</f>
        <v>0</v>
      </c>
      <c r="E56" s="239">
        <f t="shared" ref="E56:M56" si="19">SUM(E17,E20,E23,E26,E29,E32,E35,E38,E41,E44,E47,E50,E53)</f>
        <v>0</v>
      </c>
      <c r="F56" s="290">
        <f t="shared" si="19"/>
        <v>0</v>
      </c>
      <c r="G56" s="238">
        <f t="shared" si="19"/>
        <v>0</v>
      </c>
      <c r="H56" s="290">
        <f t="shared" si="19"/>
        <v>0</v>
      </c>
      <c r="I56" s="238">
        <f t="shared" si="19"/>
        <v>0</v>
      </c>
      <c r="J56" s="290">
        <f t="shared" si="19"/>
        <v>0</v>
      </c>
      <c r="K56" s="238">
        <f t="shared" si="19"/>
        <v>0</v>
      </c>
      <c r="L56" s="238">
        <f t="shared" si="19"/>
        <v>0</v>
      </c>
      <c r="M56" s="238">
        <f t="shared" si="19"/>
        <v>0</v>
      </c>
      <c r="N56" s="63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72"/>
    </row>
    <row r="57" spans="1:25" s="4" customFormat="1">
      <c r="A57" s="308"/>
      <c r="B57" s="421" t="s">
        <v>101</v>
      </c>
      <c r="C57" s="422"/>
      <c r="D57" s="167"/>
      <c r="E57" s="168"/>
      <c r="F57" s="94"/>
      <c r="G57" s="95"/>
      <c r="H57" s="309"/>
      <c r="I57" s="310"/>
      <c r="J57" s="311"/>
      <c r="K57" s="312"/>
      <c r="L57" s="313"/>
      <c r="M57" s="314"/>
      <c r="N57" s="56"/>
      <c r="O57" s="5"/>
      <c r="P57" s="5"/>
      <c r="Q57" s="5"/>
      <c r="R57" s="5"/>
      <c r="S57" s="5"/>
      <c r="T57" s="5"/>
      <c r="U57" s="5"/>
      <c r="V57" s="5"/>
      <c r="W57" s="5"/>
      <c r="X57" s="5"/>
      <c r="Y57" s="68"/>
    </row>
    <row r="58" spans="1:25" s="15" customFormat="1" ht="78.75">
      <c r="A58" s="302">
        <v>47</v>
      </c>
      <c r="B58" s="132" t="s">
        <v>122</v>
      </c>
      <c r="C58" s="133" t="s">
        <v>8</v>
      </c>
      <c r="D58" s="214" t="str">
        <f t="shared" ref="D58:M58" si="20">IF( D59=0,"", D60/D59)</f>
        <v/>
      </c>
      <c r="E58" s="224" t="str">
        <f t="shared" si="20"/>
        <v/>
      </c>
      <c r="F58" s="195" t="str">
        <f t="shared" si="20"/>
        <v/>
      </c>
      <c r="G58" s="196" t="str">
        <f t="shared" si="20"/>
        <v/>
      </c>
      <c r="H58" s="195" t="str">
        <f t="shared" si="20"/>
        <v/>
      </c>
      <c r="I58" s="196" t="str">
        <f t="shared" si="20"/>
        <v/>
      </c>
      <c r="J58" s="200" t="str">
        <f t="shared" si="20"/>
        <v/>
      </c>
      <c r="K58" s="201" t="str">
        <f t="shared" si="20"/>
        <v/>
      </c>
      <c r="L58" s="197" t="str">
        <f t="shared" si="20"/>
        <v/>
      </c>
      <c r="M58" s="188" t="str">
        <f t="shared" si="20"/>
        <v/>
      </c>
      <c r="N58" s="65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74"/>
    </row>
    <row r="59" spans="1:25" s="11" customFormat="1">
      <c r="A59" s="302">
        <v>48</v>
      </c>
      <c r="B59" s="303" t="s">
        <v>9</v>
      </c>
      <c r="C59" s="44" t="s">
        <v>52</v>
      </c>
      <c r="D59" s="159">
        <f t="shared" ref="D59:M59" si="21">SUM(D62,D65,D68,D71,D74,D77)</f>
        <v>0</v>
      </c>
      <c r="E59" s="161">
        <f t="shared" si="21"/>
        <v>0</v>
      </c>
      <c r="F59" s="240">
        <f t="shared" si="21"/>
        <v>0</v>
      </c>
      <c r="G59" s="213">
        <f t="shared" si="21"/>
        <v>0</v>
      </c>
      <c r="H59" s="240">
        <f t="shared" si="21"/>
        <v>0</v>
      </c>
      <c r="I59" s="213">
        <f t="shared" si="21"/>
        <v>0</v>
      </c>
      <c r="J59" s="240">
        <f t="shared" si="21"/>
        <v>0</v>
      </c>
      <c r="K59" s="213">
        <f t="shared" si="21"/>
        <v>0</v>
      </c>
      <c r="L59" s="240">
        <f t="shared" si="21"/>
        <v>0</v>
      </c>
      <c r="M59" s="213">
        <f t="shared" si="21"/>
        <v>0</v>
      </c>
      <c r="N59" s="63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72"/>
    </row>
    <row r="60" spans="1:25" s="11" customFormat="1">
      <c r="A60" s="302">
        <v>49</v>
      </c>
      <c r="B60" s="303" t="s">
        <v>10</v>
      </c>
      <c r="C60" s="44" t="s">
        <v>52</v>
      </c>
      <c r="D60" s="159">
        <f t="shared" ref="D60:M60" si="22">SUM(D63,D66,D69,D72,D75,D78)</f>
        <v>0</v>
      </c>
      <c r="E60" s="161">
        <f t="shared" si="22"/>
        <v>0</v>
      </c>
      <c r="F60" s="240">
        <f t="shared" si="22"/>
        <v>0</v>
      </c>
      <c r="G60" s="213">
        <f t="shared" si="22"/>
        <v>0</v>
      </c>
      <c r="H60" s="240">
        <f t="shared" si="22"/>
        <v>0</v>
      </c>
      <c r="I60" s="213">
        <f t="shared" si="22"/>
        <v>0</v>
      </c>
      <c r="J60" s="240">
        <f t="shared" si="22"/>
        <v>0</v>
      </c>
      <c r="K60" s="213">
        <f t="shared" si="22"/>
        <v>0</v>
      </c>
      <c r="L60" s="240">
        <f t="shared" si="22"/>
        <v>0</v>
      </c>
      <c r="M60" s="213">
        <f t="shared" si="22"/>
        <v>0</v>
      </c>
      <c r="N60" s="63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72"/>
    </row>
    <row r="61" spans="1:25" s="15" customFormat="1" ht="21">
      <c r="A61" s="302">
        <v>50</v>
      </c>
      <c r="B61" s="108" t="s">
        <v>90</v>
      </c>
      <c r="C61" s="141" t="s">
        <v>8</v>
      </c>
      <c r="D61" s="199" t="str">
        <f t="shared" ref="D61:M61" si="23">IF( D62=0,"", D63/D62)</f>
        <v/>
      </c>
      <c r="E61" s="184" t="str">
        <f t="shared" si="23"/>
        <v/>
      </c>
      <c r="F61" s="232" t="str">
        <f t="shared" si="23"/>
        <v/>
      </c>
      <c r="G61" s="233" t="str">
        <f t="shared" si="23"/>
        <v/>
      </c>
      <c r="H61" s="232" t="str">
        <f t="shared" si="23"/>
        <v/>
      </c>
      <c r="I61" s="233" t="str">
        <f t="shared" si="23"/>
        <v/>
      </c>
      <c r="J61" s="232" t="str">
        <f t="shared" si="23"/>
        <v/>
      </c>
      <c r="K61" s="233" t="str">
        <f t="shared" si="23"/>
        <v/>
      </c>
      <c r="L61" s="232" t="str">
        <f t="shared" si="23"/>
        <v/>
      </c>
      <c r="M61" s="233" t="str">
        <f t="shared" si="23"/>
        <v/>
      </c>
      <c r="N61" s="65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</row>
    <row r="62" spans="1:25" s="17" customFormat="1">
      <c r="A62" s="302">
        <v>51</v>
      </c>
      <c r="B62" s="315" t="s">
        <v>9</v>
      </c>
      <c r="C62" s="117" t="s">
        <v>7</v>
      </c>
      <c r="D62" s="159">
        <f t="shared" ref="D62:E63" si="24">SUM(F62,H62,J62,L62)</f>
        <v>0</v>
      </c>
      <c r="E62" s="161">
        <f t="shared" si="24"/>
        <v>0</v>
      </c>
      <c r="F62" s="241"/>
      <c r="G62" s="242"/>
      <c r="H62" s="241"/>
      <c r="I62" s="242"/>
      <c r="J62" s="241"/>
      <c r="K62" s="242"/>
      <c r="L62" s="241"/>
      <c r="M62" s="242"/>
      <c r="N62" s="61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</row>
    <row r="63" spans="1:25" s="17" customFormat="1">
      <c r="A63" s="302">
        <v>52</v>
      </c>
      <c r="B63" s="315" t="s">
        <v>10</v>
      </c>
      <c r="C63" s="117" t="s">
        <v>7</v>
      </c>
      <c r="D63" s="159">
        <f t="shared" si="24"/>
        <v>0</v>
      </c>
      <c r="E63" s="161">
        <f t="shared" si="24"/>
        <v>0</v>
      </c>
      <c r="F63" s="241"/>
      <c r="G63" s="242"/>
      <c r="H63" s="241"/>
      <c r="I63" s="242"/>
      <c r="J63" s="241"/>
      <c r="K63" s="242"/>
      <c r="L63" s="241"/>
      <c r="M63" s="242"/>
      <c r="N63" s="61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</row>
    <row r="64" spans="1:25" s="15" customFormat="1" ht="21">
      <c r="A64" s="302">
        <v>53</v>
      </c>
      <c r="B64" s="108" t="s">
        <v>91</v>
      </c>
      <c r="C64" s="116" t="s">
        <v>8</v>
      </c>
      <c r="D64" s="199" t="str">
        <f t="shared" ref="D64:K64" si="25">IF( D65=0,"", D66/D65)</f>
        <v/>
      </c>
      <c r="E64" s="184" t="str">
        <f t="shared" si="25"/>
        <v/>
      </c>
      <c r="F64" s="232" t="str">
        <f t="shared" si="25"/>
        <v/>
      </c>
      <c r="G64" s="233" t="str">
        <f t="shared" si="25"/>
        <v/>
      </c>
      <c r="H64" s="232" t="str">
        <f t="shared" si="25"/>
        <v/>
      </c>
      <c r="I64" s="233" t="str">
        <f t="shared" si="25"/>
        <v/>
      </c>
      <c r="J64" s="232" t="str">
        <f t="shared" si="25"/>
        <v/>
      </c>
      <c r="K64" s="233" t="str">
        <f t="shared" si="25"/>
        <v/>
      </c>
      <c r="L64" s="232" t="str">
        <f>IF( L65=0,"", L67/L65)</f>
        <v/>
      </c>
      <c r="M64" s="233" t="str">
        <f>IF( M65=0,"", M67/M65)</f>
        <v/>
      </c>
      <c r="N64" s="65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</row>
    <row r="65" spans="1:25" s="11" customFormat="1">
      <c r="A65" s="302">
        <v>54</v>
      </c>
      <c r="B65" s="316" t="s">
        <v>9</v>
      </c>
      <c r="C65" s="118" t="s">
        <v>7</v>
      </c>
      <c r="D65" s="159">
        <f>SUM(F65,H65,J65,L65)</f>
        <v>0</v>
      </c>
      <c r="E65" s="161">
        <f>SUM(G65,I65,K65,M65)</f>
        <v>0</v>
      </c>
      <c r="F65" s="241"/>
      <c r="G65" s="242"/>
      <c r="H65" s="241"/>
      <c r="I65" s="242"/>
      <c r="J65" s="241"/>
      <c r="K65" s="242"/>
      <c r="L65" s="241"/>
      <c r="M65" s="242"/>
      <c r="N65" s="63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</row>
    <row r="66" spans="1:25" s="11" customFormat="1">
      <c r="A66" s="302">
        <v>55</v>
      </c>
      <c r="B66" s="316" t="s">
        <v>10</v>
      </c>
      <c r="C66" s="118" t="s">
        <v>7</v>
      </c>
      <c r="D66" s="159">
        <f>SUM(F66,H66,J66,L66)</f>
        <v>0</v>
      </c>
      <c r="E66" s="161">
        <f>SUM(G66,I66,K66,M66)</f>
        <v>0</v>
      </c>
      <c r="F66" s="241"/>
      <c r="G66" s="242"/>
      <c r="H66" s="241"/>
      <c r="I66" s="242"/>
      <c r="J66" s="241"/>
      <c r="K66" s="242"/>
      <c r="L66" s="241"/>
      <c r="M66" s="242"/>
      <c r="N66" s="63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</row>
    <row r="67" spans="1:25" s="15" customFormat="1" ht="21">
      <c r="A67" s="302">
        <v>56</v>
      </c>
      <c r="B67" s="108" t="s">
        <v>92</v>
      </c>
      <c r="C67" s="141" t="s">
        <v>8</v>
      </c>
      <c r="D67" s="199" t="str">
        <f t="shared" ref="D67:M67" si="26">IF( D68=0,"", D69/D68)</f>
        <v/>
      </c>
      <c r="E67" s="184" t="str">
        <f t="shared" si="26"/>
        <v/>
      </c>
      <c r="F67" s="232" t="str">
        <f t="shared" si="26"/>
        <v/>
      </c>
      <c r="G67" s="233" t="str">
        <f t="shared" si="26"/>
        <v/>
      </c>
      <c r="H67" s="232" t="str">
        <f t="shared" si="26"/>
        <v/>
      </c>
      <c r="I67" s="233" t="str">
        <f t="shared" si="26"/>
        <v/>
      </c>
      <c r="J67" s="232" t="str">
        <f t="shared" si="26"/>
        <v/>
      </c>
      <c r="K67" s="233" t="str">
        <f t="shared" si="26"/>
        <v/>
      </c>
      <c r="L67" s="232" t="str">
        <f t="shared" si="26"/>
        <v/>
      </c>
      <c r="M67" s="233" t="str">
        <f t="shared" si="26"/>
        <v/>
      </c>
      <c r="N67" s="65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</row>
    <row r="68" spans="1:25" s="11" customFormat="1">
      <c r="A68" s="302">
        <v>57</v>
      </c>
      <c r="B68" s="316" t="s">
        <v>9</v>
      </c>
      <c r="C68" s="118" t="s">
        <v>7</v>
      </c>
      <c r="D68" s="159">
        <f>SUM(F68,H68,J68,L68)</f>
        <v>0</v>
      </c>
      <c r="E68" s="161">
        <f>SUM(G68,I68,K68,M68)</f>
        <v>0</v>
      </c>
      <c r="F68" s="241"/>
      <c r="G68" s="242"/>
      <c r="H68" s="241"/>
      <c r="I68" s="242"/>
      <c r="J68" s="241"/>
      <c r="K68" s="242"/>
      <c r="L68" s="241"/>
      <c r="M68" s="242"/>
      <c r="N68" s="63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</row>
    <row r="69" spans="1:25" s="11" customFormat="1">
      <c r="A69" s="302">
        <v>58</v>
      </c>
      <c r="B69" s="316" t="s">
        <v>10</v>
      </c>
      <c r="C69" s="118" t="s">
        <v>7</v>
      </c>
      <c r="D69" s="159">
        <f>SUM(F69,H69,J69,L69)</f>
        <v>0</v>
      </c>
      <c r="E69" s="161">
        <f>SUM(G69,I69,K69,M69)</f>
        <v>0</v>
      </c>
      <c r="F69" s="241"/>
      <c r="G69" s="242"/>
      <c r="H69" s="241"/>
      <c r="I69" s="242"/>
      <c r="J69" s="241"/>
      <c r="K69" s="242"/>
      <c r="L69" s="241"/>
      <c r="M69" s="242"/>
      <c r="N69" s="63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</row>
    <row r="70" spans="1:25" s="15" customFormat="1" ht="21">
      <c r="A70" s="302">
        <v>59</v>
      </c>
      <c r="B70" s="108" t="s">
        <v>93</v>
      </c>
      <c r="C70" s="141" t="s">
        <v>8</v>
      </c>
      <c r="D70" s="199" t="str">
        <f t="shared" ref="D70:M70" si="27">IF( D71=0,"", D72/D71)</f>
        <v/>
      </c>
      <c r="E70" s="184" t="str">
        <f t="shared" si="27"/>
        <v/>
      </c>
      <c r="F70" s="232" t="str">
        <f t="shared" si="27"/>
        <v/>
      </c>
      <c r="G70" s="233" t="str">
        <f t="shared" si="27"/>
        <v/>
      </c>
      <c r="H70" s="232" t="str">
        <f t="shared" si="27"/>
        <v/>
      </c>
      <c r="I70" s="233" t="str">
        <f t="shared" si="27"/>
        <v/>
      </c>
      <c r="J70" s="232" t="str">
        <f t="shared" si="27"/>
        <v/>
      </c>
      <c r="K70" s="233" t="str">
        <f t="shared" si="27"/>
        <v/>
      </c>
      <c r="L70" s="232" t="str">
        <f t="shared" si="27"/>
        <v/>
      </c>
      <c r="M70" s="233" t="str">
        <f t="shared" si="27"/>
        <v/>
      </c>
      <c r="N70" s="65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</row>
    <row r="71" spans="1:25" s="11" customFormat="1">
      <c r="A71" s="302">
        <v>60</v>
      </c>
      <c r="B71" s="316" t="s">
        <v>9</v>
      </c>
      <c r="C71" s="118" t="s">
        <v>7</v>
      </c>
      <c r="D71" s="159">
        <f>SUM(F71,H71,J71,L71)</f>
        <v>0</v>
      </c>
      <c r="E71" s="161">
        <f>SUM(G71,I71,K71,M71)</f>
        <v>0</v>
      </c>
      <c r="F71" s="241"/>
      <c r="G71" s="242"/>
      <c r="H71" s="241"/>
      <c r="I71" s="242"/>
      <c r="J71" s="241"/>
      <c r="K71" s="242"/>
      <c r="L71" s="241"/>
      <c r="M71" s="242"/>
      <c r="N71" s="63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</row>
    <row r="72" spans="1:25" s="11" customFormat="1">
      <c r="A72" s="302">
        <v>61</v>
      </c>
      <c r="B72" s="316" t="s">
        <v>10</v>
      </c>
      <c r="C72" s="118" t="s">
        <v>7</v>
      </c>
      <c r="D72" s="159">
        <f>SUM(F72,H72,J72,L72)</f>
        <v>0</v>
      </c>
      <c r="E72" s="161">
        <f>SUM(G72,I72,K72,M72)</f>
        <v>0</v>
      </c>
      <c r="F72" s="241"/>
      <c r="G72" s="242"/>
      <c r="H72" s="241"/>
      <c r="I72" s="242"/>
      <c r="J72" s="241"/>
      <c r="K72" s="242"/>
      <c r="L72" s="241"/>
      <c r="M72" s="242"/>
      <c r="N72" s="63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</row>
    <row r="73" spans="1:25" s="15" customFormat="1" ht="21">
      <c r="A73" s="302">
        <v>62</v>
      </c>
      <c r="B73" s="108" t="s">
        <v>117</v>
      </c>
      <c r="C73" s="141" t="s">
        <v>8</v>
      </c>
      <c r="D73" s="199" t="str">
        <f t="shared" ref="D73:M73" si="28">IF( D74=0,"", D75/D74)</f>
        <v/>
      </c>
      <c r="E73" s="184" t="str">
        <f t="shared" si="28"/>
        <v/>
      </c>
      <c r="F73" s="232" t="str">
        <f t="shared" si="28"/>
        <v/>
      </c>
      <c r="G73" s="233" t="str">
        <f t="shared" si="28"/>
        <v/>
      </c>
      <c r="H73" s="232" t="str">
        <f t="shared" si="28"/>
        <v/>
      </c>
      <c r="I73" s="233" t="str">
        <f t="shared" si="28"/>
        <v/>
      </c>
      <c r="J73" s="232" t="str">
        <f t="shared" si="28"/>
        <v/>
      </c>
      <c r="K73" s="233" t="str">
        <f t="shared" si="28"/>
        <v/>
      </c>
      <c r="L73" s="232" t="str">
        <f t="shared" si="28"/>
        <v/>
      </c>
      <c r="M73" s="233" t="str">
        <f t="shared" si="28"/>
        <v/>
      </c>
      <c r="N73" s="65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</row>
    <row r="74" spans="1:25" s="11" customFormat="1">
      <c r="A74" s="302">
        <v>63</v>
      </c>
      <c r="B74" s="316" t="s">
        <v>9</v>
      </c>
      <c r="C74" s="118" t="s">
        <v>7</v>
      </c>
      <c r="D74" s="159">
        <f>SUM(F74,H74,J74,L74)</f>
        <v>0</v>
      </c>
      <c r="E74" s="161">
        <f>SUM(G74,I74,K74,M74)</f>
        <v>0</v>
      </c>
      <c r="F74" s="241"/>
      <c r="G74" s="242"/>
      <c r="H74" s="241"/>
      <c r="I74" s="242"/>
      <c r="J74" s="241"/>
      <c r="K74" s="242"/>
      <c r="L74" s="241"/>
      <c r="M74" s="242"/>
      <c r="N74" s="63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</row>
    <row r="75" spans="1:25" s="11" customFormat="1">
      <c r="A75" s="302">
        <v>64</v>
      </c>
      <c r="B75" s="316" t="s">
        <v>10</v>
      </c>
      <c r="C75" s="118" t="s">
        <v>7</v>
      </c>
      <c r="D75" s="159">
        <f>SUM(F75,H75,J75,L75)</f>
        <v>0</v>
      </c>
      <c r="E75" s="161">
        <f>SUM(G75,I75,K75,M75)</f>
        <v>0</v>
      </c>
      <c r="F75" s="241"/>
      <c r="G75" s="242"/>
      <c r="H75" s="241"/>
      <c r="I75" s="242"/>
      <c r="J75" s="241"/>
      <c r="K75" s="242"/>
      <c r="L75" s="241"/>
      <c r="M75" s="242"/>
      <c r="N75" s="63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</row>
    <row r="76" spans="1:25" s="15" customFormat="1" ht="21">
      <c r="A76" s="302">
        <v>65</v>
      </c>
      <c r="B76" s="108" t="s">
        <v>94</v>
      </c>
      <c r="C76" s="141" t="s">
        <v>8</v>
      </c>
      <c r="D76" s="199" t="str">
        <f t="shared" ref="D76:M76" si="29">IF( D77=0,"", D78/D77)</f>
        <v/>
      </c>
      <c r="E76" s="184" t="str">
        <f t="shared" si="29"/>
        <v/>
      </c>
      <c r="F76" s="232" t="str">
        <f t="shared" si="29"/>
        <v/>
      </c>
      <c r="G76" s="233" t="str">
        <f t="shared" si="29"/>
        <v/>
      </c>
      <c r="H76" s="232" t="str">
        <f t="shared" si="29"/>
        <v/>
      </c>
      <c r="I76" s="233" t="str">
        <f t="shared" si="29"/>
        <v/>
      </c>
      <c r="J76" s="232" t="str">
        <f t="shared" si="29"/>
        <v/>
      </c>
      <c r="K76" s="233" t="str">
        <f t="shared" si="29"/>
        <v/>
      </c>
      <c r="L76" s="232" t="str">
        <f t="shared" si="29"/>
        <v/>
      </c>
      <c r="M76" s="233" t="str">
        <f t="shared" si="29"/>
        <v/>
      </c>
      <c r="N76" s="65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</row>
    <row r="77" spans="1:25" s="11" customFormat="1">
      <c r="A77" s="302">
        <v>66</v>
      </c>
      <c r="B77" s="316" t="s">
        <v>9</v>
      </c>
      <c r="C77" s="118" t="s">
        <v>7</v>
      </c>
      <c r="D77" s="159">
        <f>SUM(F77,H77,J77,L77)</f>
        <v>0</v>
      </c>
      <c r="E77" s="161">
        <f>SUM(G77,I77,K77,M77)</f>
        <v>0</v>
      </c>
      <c r="F77" s="241"/>
      <c r="G77" s="242"/>
      <c r="H77" s="241"/>
      <c r="I77" s="242"/>
      <c r="J77" s="241"/>
      <c r="K77" s="242"/>
      <c r="L77" s="241"/>
      <c r="M77" s="242"/>
      <c r="N77" s="63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</row>
    <row r="78" spans="1:25" s="11" customFormat="1">
      <c r="A78" s="302">
        <v>67</v>
      </c>
      <c r="B78" s="316" t="s">
        <v>10</v>
      </c>
      <c r="C78" s="118" t="s">
        <v>7</v>
      </c>
      <c r="D78" s="159">
        <f>SUM(F78,H78,J78,L78)</f>
        <v>0</v>
      </c>
      <c r="E78" s="161">
        <f>SUM(G78,I78,K78,M78)</f>
        <v>0</v>
      </c>
      <c r="F78" s="241"/>
      <c r="G78" s="242"/>
      <c r="H78" s="241"/>
      <c r="I78" s="242"/>
      <c r="J78" s="241"/>
      <c r="K78" s="242"/>
      <c r="L78" s="241"/>
      <c r="M78" s="242"/>
      <c r="N78" s="63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</row>
    <row r="79" spans="1:25" s="15" customFormat="1" ht="31.5">
      <c r="A79" s="302">
        <v>68</v>
      </c>
      <c r="B79" s="132" t="s">
        <v>47</v>
      </c>
      <c r="C79" s="133" t="s">
        <v>8</v>
      </c>
      <c r="D79" s="214" t="str">
        <f t="shared" ref="D79:M79" si="30">IF( D80=0,"", D81/D80)</f>
        <v/>
      </c>
      <c r="E79" s="186" t="str">
        <f t="shared" si="30"/>
        <v/>
      </c>
      <c r="F79" s="195" t="str">
        <f t="shared" si="30"/>
        <v/>
      </c>
      <c r="G79" s="196" t="str">
        <f t="shared" si="30"/>
        <v/>
      </c>
      <c r="H79" s="195" t="str">
        <f t="shared" si="30"/>
        <v/>
      </c>
      <c r="I79" s="196" t="str">
        <f t="shared" si="30"/>
        <v/>
      </c>
      <c r="J79" s="197" t="str">
        <f t="shared" si="30"/>
        <v/>
      </c>
      <c r="K79" s="188" t="str">
        <f t="shared" si="30"/>
        <v/>
      </c>
      <c r="L79" s="197" t="str">
        <f t="shared" si="30"/>
        <v/>
      </c>
      <c r="M79" s="188" t="str">
        <f t="shared" si="30"/>
        <v/>
      </c>
      <c r="N79" s="65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74"/>
    </row>
    <row r="80" spans="1:25" s="11" customFormat="1">
      <c r="A80" s="302">
        <v>69</v>
      </c>
      <c r="B80" s="303" t="s">
        <v>9</v>
      </c>
      <c r="C80" s="44" t="s">
        <v>52</v>
      </c>
      <c r="D80" s="159">
        <f>SUM(F80,H80,J80,L80)</f>
        <v>0</v>
      </c>
      <c r="E80" s="161">
        <f>SUM(G80,I80,K80,M80)</f>
        <v>0</v>
      </c>
      <c r="F80" s="241"/>
      <c r="G80" s="242"/>
      <c r="H80" s="241"/>
      <c r="I80" s="242"/>
      <c r="J80" s="241"/>
      <c r="K80" s="242"/>
      <c r="L80" s="241"/>
      <c r="M80" s="242"/>
      <c r="N80" s="63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72"/>
    </row>
    <row r="81" spans="1:25" s="11" customFormat="1">
      <c r="A81" s="302">
        <v>70</v>
      </c>
      <c r="B81" s="303" t="s">
        <v>10</v>
      </c>
      <c r="C81" s="44" t="s">
        <v>52</v>
      </c>
      <c r="D81" s="159">
        <f>SUM(F81,H81,J81,L81)</f>
        <v>0</v>
      </c>
      <c r="E81" s="161">
        <f>SUM(G81,I81,K81,M81)</f>
        <v>0</v>
      </c>
      <c r="F81" s="241"/>
      <c r="G81" s="242"/>
      <c r="H81" s="241"/>
      <c r="I81" s="242"/>
      <c r="J81" s="241"/>
      <c r="K81" s="242"/>
      <c r="L81" s="241"/>
      <c r="M81" s="242"/>
      <c r="N81" s="63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72"/>
    </row>
    <row r="82" spans="1:25" s="15" customFormat="1" ht="21">
      <c r="A82" s="302">
        <v>71</v>
      </c>
      <c r="B82" s="132" t="s">
        <v>21</v>
      </c>
      <c r="C82" s="133" t="s">
        <v>8</v>
      </c>
      <c r="D82" s="214" t="str">
        <f t="shared" ref="D82:M82" si="31">IF( D83=0,"", D84/D83)</f>
        <v/>
      </c>
      <c r="E82" s="186" t="str">
        <f t="shared" si="31"/>
        <v/>
      </c>
      <c r="F82" s="195" t="str">
        <f t="shared" si="31"/>
        <v/>
      </c>
      <c r="G82" s="196" t="str">
        <f t="shared" si="31"/>
        <v/>
      </c>
      <c r="H82" s="195" t="str">
        <f t="shared" si="31"/>
        <v/>
      </c>
      <c r="I82" s="196" t="str">
        <f t="shared" si="31"/>
        <v/>
      </c>
      <c r="J82" s="197" t="str">
        <f t="shared" si="31"/>
        <v/>
      </c>
      <c r="K82" s="188" t="str">
        <f t="shared" si="31"/>
        <v/>
      </c>
      <c r="L82" s="197" t="str">
        <f t="shared" si="31"/>
        <v/>
      </c>
      <c r="M82" s="188" t="str">
        <f t="shared" si="31"/>
        <v/>
      </c>
      <c r="N82" s="65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74"/>
    </row>
    <row r="83" spans="1:25" s="11" customFormat="1">
      <c r="A83" s="302">
        <v>72</v>
      </c>
      <c r="B83" s="303" t="s">
        <v>9</v>
      </c>
      <c r="C83" s="44" t="s">
        <v>52</v>
      </c>
      <c r="D83" s="159">
        <f>SUM(F83,H83,J83,L83)</f>
        <v>0</v>
      </c>
      <c r="E83" s="161">
        <f>SUM(G83,I83,K83,M83)</f>
        <v>0</v>
      </c>
      <c r="F83" s="241"/>
      <c r="G83" s="242"/>
      <c r="H83" s="241"/>
      <c r="I83" s="242"/>
      <c r="J83" s="241"/>
      <c r="K83" s="242"/>
      <c r="L83" s="241"/>
      <c r="M83" s="242"/>
      <c r="N83" s="63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72"/>
    </row>
    <row r="84" spans="1:25" s="11" customFormat="1">
      <c r="A84" s="302">
        <v>73</v>
      </c>
      <c r="B84" s="303" t="s">
        <v>10</v>
      </c>
      <c r="C84" s="44" t="s">
        <v>52</v>
      </c>
      <c r="D84" s="159">
        <f>SUM(F84,H84,J84,L84)</f>
        <v>0</v>
      </c>
      <c r="E84" s="161">
        <f>SUM(G84,I84,K84,M84)</f>
        <v>0</v>
      </c>
      <c r="F84" s="241"/>
      <c r="G84" s="242"/>
      <c r="H84" s="241"/>
      <c r="I84" s="242"/>
      <c r="J84" s="241"/>
      <c r="K84" s="242"/>
      <c r="L84" s="241"/>
      <c r="M84" s="242"/>
      <c r="N84" s="63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72"/>
    </row>
    <row r="85" spans="1:25" s="15" customFormat="1" ht="21">
      <c r="A85" s="302">
        <v>74</v>
      </c>
      <c r="B85" s="132" t="s">
        <v>22</v>
      </c>
      <c r="C85" s="133" t="s">
        <v>8</v>
      </c>
      <c r="D85" s="214" t="str">
        <f t="shared" ref="D85:M85" si="32">IF( D86=0,"", D87/D86)</f>
        <v/>
      </c>
      <c r="E85" s="186" t="str">
        <f t="shared" si="32"/>
        <v/>
      </c>
      <c r="F85" s="195" t="str">
        <f t="shared" si="32"/>
        <v/>
      </c>
      <c r="G85" s="196" t="str">
        <f t="shared" si="32"/>
        <v/>
      </c>
      <c r="H85" s="195" t="str">
        <f t="shared" si="32"/>
        <v/>
      </c>
      <c r="I85" s="196" t="str">
        <f t="shared" si="32"/>
        <v/>
      </c>
      <c r="J85" s="197" t="str">
        <f t="shared" si="32"/>
        <v/>
      </c>
      <c r="K85" s="188" t="str">
        <f t="shared" si="32"/>
        <v/>
      </c>
      <c r="L85" s="197" t="str">
        <f t="shared" si="32"/>
        <v/>
      </c>
      <c r="M85" s="188" t="str">
        <f t="shared" si="32"/>
        <v/>
      </c>
      <c r="N85" s="65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74"/>
    </row>
    <row r="86" spans="1:25" s="11" customFormat="1">
      <c r="A86" s="302">
        <v>75</v>
      </c>
      <c r="B86" s="303" t="s">
        <v>9</v>
      </c>
      <c r="C86" s="44" t="s">
        <v>52</v>
      </c>
      <c r="D86" s="159">
        <f>SUM(F86,H86,J86,L86)</f>
        <v>0</v>
      </c>
      <c r="E86" s="161">
        <f>SUM(G86,I86,K86,M86)</f>
        <v>0</v>
      </c>
      <c r="F86" s="241"/>
      <c r="G86" s="242"/>
      <c r="H86" s="241"/>
      <c r="I86" s="242"/>
      <c r="J86" s="241"/>
      <c r="K86" s="242"/>
      <c r="L86" s="241"/>
      <c r="M86" s="242"/>
      <c r="N86" s="63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72"/>
    </row>
    <row r="87" spans="1:25" s="11" customFormat="1">
      <c r="A87" s="302">
        <v>76</v>
      </c>
      <c r="B87" s="303" t="s">
        <v>10</v>
      </c>
      <c r="C87" s="44" t="s">
        <v>52</v>
      </c>
      <c r="D87" s="159">
        <f>SUM(F87,H87,J87,L87)</f>
        <v>0</v>
      </c>
      <c r="E87" s="161">
        <f>SUM(G87,I87,K87,M87)</f>
        <v>0</v>
      </c>
      <c r="F87" s="241"/>
      <c r="G87" s="242"/>
      <c r="H87" s="241"/>
      <c r="I87" s="242"/>
      <c r="J87" s="241"/>
      <c r="K87" s="242"/>
      <c r="L87" s="241"/>
      <c r="M87" s="242"/>
      <c r="N87" s="63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72"/>
    </row>
    <row r="88" spans="1:25" s="15" customFormat="1" ht="21.75" customHeight="1">
      <c r="A88" s="302">
        <v>77</v>
      </c>
      <c r="B88" s="132" t="s">
        <v>48</v>
      </c>
      <c r="C88" s="133" t="s">
        <v>8</v>
      </c>
      <c r="D88" s="214" t="str">
        <f t="shared" ref="D88:M88" si="33">IF( D89=0,"", D90/D89)</f>
        <v/>
      </c>
      <c r="E88" s="186" t="str">
        <f t="shared" si="33"/>
        <v/>
      </c>
      <c r="F88" s="195" t="str">
        <f t="shared" si="33"/>
        <v/>
      </c>
      <c r="G88" s="196" t="str">
        <f t="shared" si="33"/>
        <v/>
      </c>
      <c r="H88" s="195" t="str">
        <f t="shared" si="33"/>
        <v/>
      </c>
      <c r="I88" s="196" t="str">
        <f t="shared" si="33"/>
        <v/>
      </c>
      <c r="J88" s="197" t="str">
        <f t="shared" si="33"/>
        <v/>
      </c>
      <c r="K88" s="188" t="str">
        <f t="shared" si="33"/>
        <v/>
      </c>
      <c r="L88" s="197" t="str">
        <f t="shared" si="33"/>
        <v/>
      </c>
      <c r="M88" s="188" t="str">
        <f t="shared" si="33"/>
        <v/>
      </c>
      <c r="N88" s="65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74"/>
    </row>
    <row r="89" spans="1:25" s="11" customFormat="1">
      <c r="A89" s="302">
        <v>78</v>
      </c>
      <c r="B89" s="303" t="s">
        <v>9</v>
      </c>
      <c r="C89" s="44" t="s">
        <v>52</v>
      </c>
      <c r="D89" s="159">
        <f>SUM(F89,H89,J89,L89)</f>
        <v>0</v>
      </c>
      <c r="E89" s="161">
        <f>SUM(G89,I89,K89,M89)</f>
        <v>0</v>
      </c>
      <c r="F89" s="241"/>
      <c r="G89" s="242"/>
      <c r="H89" s="241"/>
      <c r="I89" s="242"/>
      <c r="J89" s="241"/>
      <c r="K89" s="242"/>
      <c r="L89" s="241"/>
      <c r="M89" s="242"/>
      <c r="N89" s="63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72"/>
    </row>
    <row r="90" spans="1:25" s="11" customFormat="1">
      <c r="A90" s="302">
        <v>79</v>
      </c>
      <c r="B90" s="303" t="s">
        <v>10</v>
      </c>
      <c r="C90" s="44" t="s">
        <v>52</v>
      </c>
      <c r="D90" s="159">
        <f>SUM(F90,H90,J90,L90)</f>
        <v>0</v>
      </c>
      <c r="E90" s="161">
        <f>SUM(G90,I90,K90,M90)</f>
        <v>0</v>
      </c>
      <c r="F90" s="241"/>
      <c r="G90" s="242"/>
      <c r="H90" s="241"/>
      <c r="I90" s="242"/>
      <c r="J90" s="241"/>
      <c r="K90" s="242"/>
      <c r="L90" s="241"/>
      <c r="M90" s="242"/>
      <c r="N90" s="63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72"/>
    </row>
    <row r="91" spans="1:25" s="15" customFormat="1" ht="21">
      <c r="A91" s="302">
        <v>80</v>
      </c>
      <c r="B91" s="132" t="s">
        <v>24</v>
      </c>
      <c r="C91" s="133" t="s">
        <v>8</v>
      </c>
      <c r="D91" s="214" t="str">
        <f t="shared" ref="D91:M91" si="34">IF( D92=0,"", D93/D92)</f>
        <v/>
      </c>
      <c r="E91" s="186" t="str">
        <f t="shared" si="34"/>
        <v/>
      </c>
      <c r="F91" s="195" t="str">
        <f t="shared" si="34"/>
        <v/>
      </c>
      <c r="G91" s="196" t="str">
        <f t="shared" si="34"/>
        <v/>
      </c>
      <c r="H91" s="195" t="str">
        <f t="shared" si="34"/>
        <v/>
      </c>
      <c r="I91" s="196" t="str">
        <f t="shared" si="34"/>
        <v/>
      </c>
      <c r="J91" s="197" t="str">
        <f t="shared" si="34"/>
        <v/>
      </c>
      <c r="K91" s="188" t="str">
        <f t="shared" si="34"/>
        <v/>
      </c>
      <c r="L91" s="197" t="str">
        <f t="shared" si="34"/>
        <v/>
      </c>
      <c r="M91" s="188" t="str">
        <f t="shared" si="34"/>
        <v/>
      </c>
      <c r="N91" s="65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74"/>
    </row>
    <row r="92" spans="1:25" s="11" customFormat="1">
      <c r="A92" s="302">
        <v>81</v>
      </c>
      <c r="B92" s="303" t="s">
        <v>9</v>
      </c>
      <c r="C92" s="44" t="s">
        <v>52</v>
      </c>
      <c r="D92" s="159">
        <f>SUM(F92,H92,J92,L92)</f>
        <v>0</v>
      </c>
      <c r="E92" s="161">
        <f>SUM(G92,I92,K92,M92)</f>
        <v>0</v>
      </c>
      <c r="F92" s="241"/>
      <c r="G92" s="242"/>
      <c r="H92" s="241"/>
      <c r="I92" s="242"/>
      <c r="J92" s="241"/>
      <c r="K92" s="242"/>
      <c r="L92" s="241"/>
      <c r="M92" s="242"/>
      <c r="N92" s="63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72"/>
    </row>
    <row r="93" spans="1:25" s="11" customFormat="1">
      <c r="A93" s="302">
        <v>82</v>
      </c>
      <c r="B93" s="303" t="s">
        <v>10</v>
      </c>
      <c r="C93" s="44" t="s">
        <v>52</v>
      </c>
      <c r="D93" s="159">
        <f>SUM(F93,H93,J93,L93)</f>
        <v>0</v>
      </c>
      <c r="E93" s="161">
        <f>SUM(G93,I93,K93,M93)</f>
        <v>0</v>
      </c>
      <c r="F93" s="241"/>
      <c r="G93" s="242"/>
      <c r="H93" s="241"/>
      <c r="I93" s="242"/>
      <c r="J93" s="241"/>
      <c r="K93" s="242"/>
      <c r="L93" s="241"/>
      <c r="M93" s="242"/>
      <c r="N93" s="63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72"/>
    </row>
    <row r="94" spans="1:25" s="15" customFormat="1" ht="31.5">
      <c r="A94" s="302">
        <v>83</v>
      </c>
      <c r="B94" s="132" t="s">
        <v>25</v>
      </c>
      <c r="C94" s="133" t="s">
        <v>8</v>
      </c>
      <c r="D94" s="214" t="str">
        <f t="shared" ref="D94:M94" si="35">IF( D95=0,"", D96/D95)</f>
        <v/>
      </c>
      <c r="E94" s="186" t="str">
        <f t="shared" si="35"/>
        <v/>
      </c>
      <c r="F94" s="195" t="str">
        <f t="shared" si="35"/>
        <v/>
      </c>
      <c r="G94" s="196" t="str">
        <f t="shared" si="35"/>
        <v/>
      </c>
      <c r="H94" s="195" t="str">
        <f t="shared" si="35"/>
        <v/>
      </c>
      <c r="I94" s="196" t="str">
        <f t="shared" si="35"/>
        <v/>
      </c>
      <c r="J94" s="197" t="str">
        <f t="shared" si="35"/>
        <v/>
      </c>
      <c r="K94" s="188" t="str">
        <f t="shared" si="35"/>
        <v/>
      </c>
      <c r="L94" s="197" t="str">
        <f t="shared" si="35"/>
        <v/>
      </c>
      <c r="M94" s="188" t="str">
        <f t="shared" si="35"/>
        <v/>
      </c>
      <c r="N94" s="65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74"/>
    </row>
    <row r="95" spans="1:25" s="11" customFormat="1">
      <c r="A95" s="302">
        <v>84</v>
      </c>
      <c r="B95" s="303" t="s">
        <v>9</v>
      </c>
      <c r="C95" s="44" t="s">
        <v>52</v>
      </c>
      <c r="D95" s="159">
        <f>SUM(F95,H95,J95,L95)</f>
        <v>0</v>
      </c>
      <c r="E95" s="161">
        <f>SUM(G95,I95,K95,M95)</f>
        <v>0</v>
      </c>
      <c r="F95" s="241"/>
      <c r="G95" s="242"/>
      <c r="H95" s="241"/>
      <c r="I95" s="242"/>
      <c r="J95" s="241"/>
      <c r="K95" s="242"/>
      <c r="L95" s="241"/>
      <c r="M95" s="242"/>
      <c r="N95" s="63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72"/>
    </row>
    <row r="96" spans="1:25" s="11" customFormat="1">
      <c r="A96" s="302">
        <v>85</v>
      </c>
      <c r="B96" s="303" t="s">
        <v>10</v>
      </c>
      <c r="C96" s="44" t="s">
        <v>52</v>
      </c>
      <c r="D96" s="159">
        <f>SUM(F96,H96,J96,L96)</f>
        <v>0</v>
      </c>
      <c r="E96" s="161">
        <f>SUM(G96,I96,K96,M96)</f>
        <v>0</v>
      </c>
      <c r="F96" s="241"/>
      <c r="G96" s="242"/>
      <c r="H96" s="241"/>
      <c r="I96" s="242"/>
      <c r="J96" s="241"/>
      <c r="K96" s="242"/>
      <c r="L96" s="241"/>
      <c r="M96" s="242"/>
      <c r="N96" s="63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72"/>
    </row>
    <row r="97" spans="1:25" s="15" customFormat="1" ht="21">
      <c r="A97" s="302">
        <v>86</v>
      </c>
      <c r="B97" s="132" t="s">
        <v>26</v>
      </c>
      <c r="C97" s="133" t="s">
        <v>8</v>
      </c>
      <c r="D97" s="214" t="str">
        <f t="shared" ref="D97:M97" si="36">IF( D98=0,"", D99/D98)</f>
        <v/>
      </c>
      <c r="E97" s="186" t="str">
        <f t="shared" si="36"/>
        <v/>
      </c>
      <c r="F97" s="195" t="str">
        <f t="shared" si="36"/>
        <v/>
      </c>
      <c r="G97" s="196" t="str">
        <f t="shared" si="36"/>
        <v/>
      </c>
      <c r="H97" s="195" t="str">
        <f t="shared" si="36"/>
        <v/>
      </c>
      <c r="I97" s="196" t="str">
        <f t="shared" si="36"/>
        <v/>
      </c>
      <c r="J97" s="197" t="str">
        <f t="shared" si="36"/>
        <v/>
      </c>
      <c r="K97" s="188" t="str">
        <f t="shared" si="36"/>
        <v/>
      </c>
      <c r="L97" s="197" t="str">
        <f t="shared" si="36"/>
        <v/>
      </c>
      <c r="M97" s="188" t="str">
        <f t="shared" si="36"/>
        <v/>
      </c>
      <c r="N97" s="65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74"/>
    </row>
    <row r="98" spans="1:25" s="11" customFormat="1">
      <c r="A98" s="302">
        <v>87</v>
      </c>
      <c r="B98" s="303" t="s">
        <v>9</v>
      </c>
      <c r="C98" s="44" t="s">
        <v>52</v>
      </c>
      <c r="D98" s="159">
        <f>SUM(F98,H98,J98,L98)</f>
        <v>0</v>
      </c>
      <c r="E98" s="161">
        <f>SUM(G98,I98,K98,M98)</f>
        <v>0</v>
      </c>
      <c r="F98" s="241"/>
      <c r="G98" s="242"/>
      <c r="H98" s="241"/>
      <c r="I98" s="242"/>
      <c r="J98" s="241"/>
      <c r="K98" s="242"/>
      <c r="L98" s="241"/>
      <c r="M98" s="242"/>
      <c r="N98" s="63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72"/>
    </row>
    <row r="99" spans="1:25" s="11" customFormat="1">
      <c r="A99" s="302">
        <v>88</v>
      </c>
      <c r="B99" s="303" t="s">
        <v>10</v>
      </c>
      <c r="C99" s="44" t="s">
        <v>52</v>
      </c>
      <c r="D99" s="159">
        <f>SUM(F99,H99,J99,L99)</f>
        <v>0</v>
      </c>
      <c r="E99" s="161">
        <f>SUM(G99,I99,K99,M99)</f>
        <v>0</v>
      </c>
      <c r="F99" s="241"/>
      <c r="G99" s="242"/>
      <c r="H99" s="241"/>
      <c r="I99" s="242"/>
      <c r="J99" s="241"/>
      <c r="K99" s="242"/>
      <c r="L99" s="241"/>
      <c r="M99" s="242"/>
      <c r="N99" s="63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72"/>
    </row>
    <row r="100" spans="1:25" s="23" customFormat="1" ht="15.75">
      <c r="A100" s="301"/>
      <c r="B100" s="119" t="s">
        <v>185</v>
      </c>
      <c r="C100" s="120"/>
      <c r="D100" s="121"/>
      <c r="E100" s="121"/>
      <c r="F100" s="122"/>
      <c r="G100" s="123"/>
      <c r="H100" s="122"/>
      <c r="I100" s="123"/>
      <c r="J100" s="124"/>
      <c r="K100" s="125"/>
      <c r="L100" s="124"/>
      <c r="M100" s="125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51"/>
    </row>
    <row r="101" spans="1:25" s="15" customFormat="1" ht="21">
      <c r="A101" s="302">
        <v>89</v>
      </c>
      <c r="B101" s="132" t="s">
        <v>184</v>
      </c>
      <c r="C101" s="133" t="s">
        <v>8</v>
      </c>
      <c r="D101" s="198" t="str">
        <f t="shared" ref="D101:M101" si="37">IF( D102=0,"", D103/D102)</f>
        <v/>
      </c>
      <c r="E101" s="183" t="str">
        <f t="shared" si="37"/>
        <v/>
      </c>
      <c r="F101" s="191" t="str">
        <f t="shared" si="37"/>
        <v/>
      </c>
      <c r="G101" s="192" t="str">
        <f t="shared" si="37"/>
        <v/>
      </c>
      <c r="H101" s="191" t="str">
        <f t="shared" si="37"/>
        <v/>
      </c>
      <c r="I101" s="192" t="str">
        <f t="shared" si="37"/>
        <v/>
      </c>
      <c r="J101" s="193" t="str">
        <f t="shared" si="37"/>
        <v/>
      </c>
      <c r="K101" s="187" t="str">
        <f t="shared" si="37"/>
        <v/>
      </c>
      <c r="L101" s="193" t="str">
        <f t="shared" si="37"/>
        <v/>
      </c>
      <c r="M101" s="187" t="str">
        <f t="shared" si="37"/>
        <v/>
      </c>
      <c r="N101" s="65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74"/>
    </row>
    <row r="102" spans="1:25" s="11" customFormat="1">
      <c r="A102" s="302">
        <v>90</v>
      </c>
      <c r="B102" s="303" t="s">
        <v>9</v>
      </c>
      <c r="C102" s="44" t="s">
        <v>52</v>
      </c>
      <c r="D102" s="159">
        <f>SUM(F102,H102,J102,L102)</f>
        <v>0</v>
      </c>
      <c r="E102" s="161">
        <f>SUM(G102,I102,K102,M102)</f>
        <v>0</v>
      </c>
      <c r="F102" s="241"/>
      <c r="G102" s="242"/>
      <c r="H102" s="241"/>
      <c r="I102" s="242"/>
      <c r="J102" s="241"/>
      <c r="K102" s="242"/>
      <c r="L102" s="241"/>
      <c r="M102" s="242"/>
      <c r="N102" s="63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72"/>
    </row>
    <row r="103" spans="1:25" s="11" customFormat="1">
      <c r="A103" s="302">
        <v>91</v>
      </c>
      <c r="B103" s="303" t="s">
        <v>10</v>
      </c>
      <c r="C103" s="44" t="s">
        <v>52</v>
      </c>
      <c r="D103" s="159">
        <f>SUM(F103,H103,J103,L103)</f>
        <v>0</v>
      </c>
      <c r="E103" s="161">
        <f>SUM(G103,I103,K103,M103)</f>
        <v>0</v>
      </c>
      <c r="F103" s="241"/>
      <c r="G103" s="242"/>
      <c r="H103" s="241"/>
      <c r="I103" s="242"/>
      <c r="J103" s="241"/>
      <c r="K103" s="242"/>
      <c r="L103" s="241"/>
      <c r="M103" s="242"/>
      <c r="N103" s="63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72"/>
    </row>
    <row r="104" spans="1:25" s="15" customFormat="1" ht="21">
      <c r="A104" s="302">
        <v>92</v>
      </c>
      <c r="B104" s="132" t="s">
        <v>186</v>
      </c>
      <c r="C104" s="133" t="s">
        <v>8</v>
      </c>
      <c r="D104" s="214" t="str">
        <f t="shared" ref="D104:M104" si="38">IF( D105=0,"", D106/D105)</f>
        <v/>
      </c>
      <c r="E104" s="186" t="str">
        <f t="shared" si="38"/>
        <v/>
      </c>
      <c r="F104" s="195" t="str">
        <f t="shared" si="38"/>
        <v/>
      </c>
      <c r="G104" s="196" t="str">
        <f t="shared" si="38"/>
        <v/>
      </c>
      <c r="H104" s="195" t="str">
        <f t="shared" si="38"/>
        <v/>
      </c>
      <c r="I104" s="196" t="str">
        <f t="shared" si="38"/>
        <v/>
      </c>
      <c r="J104" s="197" t="str">
        <f t="shared" si="38"/>
        <v/>
      </c>
      <c r="K104" s="188" t="str">
        <f t="shared" si="38"/>
        <v/>
      </c>
      <c r="L104" s="197" t="str">
        <f t="shared" si="38"/>
        <v/>
      </c>
      <c r="M104" s="188" t="str">
        <f t="shared" si="38"/>
        <v/>
      </c>
      <c r="N104" s="65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74"/>
    </row>
    <row r="105" spans="1:25" s="11" customFormat="1">
      <c r="A105" s="302">
        <v>93</v>
      </c>
      <c r="B105" s="303" t="s">
        <v>9</v>
      </c>
      <c r="C105" s="44" t="s">
        <v>52</v>
      </c>
      <c r="D105" s="159">
        <f>SUM(F105,H105,J105,L105)</f>
        <v>0</v>
      </c>
      <c r="E105" s="161">
        <f>SUM(G105,I105,K105,M105)</f>
        <v>0</v>
      </c>
      <c r="F105" s="241"/>
      <c r="G105" s="242"/>
      <c r="H105" s="241"/>
      <c r="I105" s="242"/>
      <c r="J105" s="241"/>
      <c r="K105" s="242"/>
      <c r="L105" s="241"/>
      <c r="M105" s="242"/>
      <c r="N105" s="63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72"/>
    </row>
    <row r="106" spans="1:25" s="11" customFormat="1">
      <c r="A106" s="302">
        <v>94</v>
      </c>
      <c r="B106" s="303" t="s">
        <v>10</v>
      </c>
      <c r="C106" s="44" t="s">
        <v>52</v>
      </c>
      <c r="D106" s="159">
        <f>SUM(F106,H106,J106,L106)</f>
        <v>0</v>
      </c>
      <c r="E106" s="161">
        <f>SUM(G106,I106,K106,M106)</f>
        <v>0</v>
      </c>
      <c r="F106" s="241"/>
      <c r="G106" s="242"/>
      <c r="H106" s="241"/>
      <c r="I106" s="242"/>
      <c r="J106" s="241"/>
      <c r="K106" s="242"/>
      <c r="L106" s="241"/>
      <c r="M106" s="242"/>
      <c r="N106" s="63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72"/>
    </row>
    <row r="107" spans="1:25" s="15" customFormat="1" ht="21">
      <c r="A107" s="302">
        <v>95</v>
      </c>
      <c r="B107" s="132" t="s">
        <v>27</v>
      </c>
      <c r="C107" s="133" t="s">
        <v>8</v>
      </c>
      <c r="D107" s="214" t="str">
        <f t="shared" ref="D107:M107" si="39">IF( D108=0,"", D109/D108)</f>
        <v/>
      </c>
      <c r="E107" s="186" t="str">
        <f t="shared" si="39"/>
        <v/>
      </c>
      <c r="F107" s="195" t="str">
        <f t="shared" si="39"/>
        <v/>
      </c>
      <c r="G107" s="196" t="str">
        <f t="shared" si="39"/>
        <v/>
      </c>
      <c r="H107" s="195" t="str">
        <f t="shared" si="39"/>
        <v/>
      </c>
      <c r="I107" s="196" t="str">
        <f t="shared" si="39"/>
        <v/>
      </c>
      <c r="J107" s="197" t="str">
        <f t="shared" si="39"/>
        <v/>
      </c>
      <c r="K107" s="188" t="str">
        <f t="shared" si="39"/>
        <v/>
      </c>
      <c r="L107" s="197" t="str">
        <f t="shared" si="39"/>
        <v/>
      </c>
      <c r="M107" s="188" t="str">
        <f t="shared" si="39"/>
        <v/>
      </c>
      <c r="N107" s="65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74"/>
    </row>
    <row r="108" spans="1:25" s="11" customFormat="1">
      <c r="A108" s="302">
        <v>96</v>
      </c>
      <c r="B108" s="303" t="s">
        <v>9</v>
      </c>
      <c r="C108" s="44" t="s">
        <v>52</v>
      </c>
      <c r="D108" s="159">
        <f>SUM(F108,H108,J108,L108)</f>
        <v>0</v>
      </c>
      <c r="E108" s="161">
        <f>SUM(G108,I108,K108,M108)</f>
        <v>0</v>
      </c>
      <c r="F108" s="241"/>
      <c r="G108" s="242"/>
      <c r="H108" s="241"/>
      <c r="I108" s="242"/>
      <c r="J108" s="241"/>
      <c r="K108" s="242"/>
      <c r="L108" s="241"/>
      <c r="M108" s="242"/>
      <c r="N108" s="63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72"/>
    </row>
    <row r="109" spans="1:25" s="11" customFormat="1">
      <c r="A109" s="302">
        <v>97</v>
      </c>
      <c r="B109" s="303" t="s">
        <v>10</v>
      </c>
      <c r="C109" s="44" t="s">
        <v>52</v>
      </c>
      <c r="D109" s="159">
        <f>SUM(F109,H109,J109,L109)</f>
        <v>0</v>
      </c>
      <c r="E109" s="161">
        <f>SUM(G109,I109,K109,M109)</f>
        <v>0</v>
      </c>
      <c r="F109" s="241"/>
      <c r="G109" s="242"/>
      <c r="H109" s="241"/>
      <c r="I109" s="242"/>
      <c r="J109" s="241"/>
      <c r="K109" s="242"/>
      <c r="L109" s="241"/>
      <c r="M109" s="242"/>
      <c r="N109" s="63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72"/>
    </row>
    <row r="110" spans="1:25" s="15" customFormat="1" ht="31.5">
      <c r="A110" s="302">
        <v>98</v>
      </c>
      <c r="B110" s="132" t="s">
        <v>58</v>
      </c>
      <c r="C110" s="133" t="s">
        <v>8</v>
      </c>
      <c r="D110" s="214" t="str">
        <f t="shared" ref="D110:M110" si="40">IF( D111=0,"", D112/D111)</f>
        <v/>
      </c>
      <c r="E110" s="186" t="str">
        <f t="shared" si="40"/>
        <v/>
      </c>
      <c r="F110" s="195" t="str">
        <f t="shared" si="40"/>
        <v/>
      </c>
      <c r="G110" s="196" t="str">
        <f t="shared" si="40"/>
        <v/>
      </c>
      <c r="H110" s="195" t="str">
        <f t="shared" si="40"/>
        <v/>
      </c>
      <c r="I110" s="196" t="str">
        <f t="shared" si="40"/>
        <v/>
      </c>
      <c r="J110" s="197" t="str">
        <f t="shared" si="40"/>
        <v/>
      </c>
      <c r="K110" s="188" t="str">
        <f t="shared" si="40"/>
        <v/>
      </c>
      <c r="L110" s="197" t="str">
        <f t="shared" si="40"/>
        <v/>
      </c>
      <c r="M110" s="188" t="str">
        <f t="shared" si="40"/>
        <v/>
      </c>
      <c r="N110" s="65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74"/>
    </row>
    <row r="111" spans="1:25" s="11" customFormat="1">
      <c r="A111" s="302">
        <v>99</v>
      </c>
      <c r="B111" s="303" t="s">
        <v>9</v>
      </c>
      <c r="C111" s="44" t="s">
        <v>52</v>
      </c>
      <c r="D111" s="159">
        <f>SUM(F111,H111,J111,L111)</f>
        <v>0</v>
      </c>
      <c r="E111" s="161">
        <f>SUM(G111,I111,K111,M111)</f>
        <v>0</v>
      </c>
      <c r="F111" s="241"/>
      <c r="G111" s="242"/>
      <c r="H111" s="241"/>
      <c r="I111" s="242"/>
      <c r="J111" s="241"/>
      <c r="K111" s="242"/>
      <c r="L111" s="241"/>
      <c r="M111" s="242"/>
      <c r="N111" s="63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72"/>
    </row>
    <row r="112" spans="1:25" s="11" customFormat="1">
      <c r="A112" s="302">
        <v>100</v>
      </c>
      <c r="B112" s="303" t="s">
        <v>10</v>
      </c>
      <c r="C112" s="44" t="s">
        <v>52</v>
      </c>
      <c r="D112" s="159">
        <f>SUM(F112,H112,J112,L112)</f>
        <v>0</v>
      </c>
      <c r="E112" s="161">
        <f>SUM(G112,I112,K112,M112)</f>
        <v>0</v>
      </c>
      <c r="F112" s="241"/>
      <c r="G112" s="242"/>
      <c r="H112" s="241"/>
      <c r="I112" s="242"/>
      <c r="J112" s="241"/>
      <c r="K112" s="242"/>
      <c r="L112" s="241"/>
      <c r="M112" s="242"/>
      <c r="N112" s="63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72"/>
    </row>
    <row r="113" spans="1:25" s="15" customFormat="1" ht="31.5">
      <c r="A113" s="302">
        <v>101</v>
      </c>
      <c r="B113" s="132" t="s">
        <v>187</v>
      </c>
      <c r="C113" s="133" t="s">
        <v>8</v>
      </c>
      <c r="D113" s="214" t="str">
        <f t="shared" ref="D113:M113" si="41">IF( D114=0,"", D115/D114)</f>
        <v/>
      </c>
      <c r="E113" s="186" t="str">
        <f t="shared" si="41"/>
        <v/>
      </c>
      <c r="F113" s="195" t="str">
        <f t="shared" si="41"/>
        <v/>
      </c>
      <c r="G113" s="196" t="str">
        <f t="shared" si="41"/>
        <v/>
      </c>
      <c r="H113" s="195" t="str">
        <f t="shared" si="41"/>
        <v/>
      </c>
      <c r="I113" s="196" t="str">
        <f t="shared" si="41"/>
        <v/>
      </c>
      <c r="J113" s="197" t="str">
        <f t="shared" si="41"/>
        <v/>
      </c>
      <c r="K113" s="188" t="str">
        <f t="shared" si="41"/>
        <v/>
      </c>
      <c r="L113" s="197" t="str">
        <f t="shared" si="41"/>
        <v/>
      </c>
      <c r="M113" s="188" t="str">
        <f t="shared" si="41"/>
        <v/>
      </c>
      <c r="N113" s="65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74"/>
    </row>
    <row r="114" spans="1:25" s="11" customFormat="1">
      <c r="A114" s="302">
        <v>102</v>
      </c>
      <c r="B114" s="303" t="s">
        <v>9</v>
      </c>
      <c r="C114" s="44" t="s">
        <v>52</v>
      </c>
      <c r="D114" s="159">
        <f>SUM(F114,H114,J114,L114)</f>
        <v>0</v>
      </c>
      <c r="E114" s="161">
        <f>SUM(G114,I114,K114,M114)</f>
        <v>0</v>
      </c>
      <c r="F114" s="241"/>
      <c r="G114" s="242"/>
      <c r="H114" s="241"/>
      <c r="I114" s="242"/>
      <c r="J114" s="241"/>
      <c r="K114" s="242"/>
      <c r="L114" s="241"/>
      <c r="M114" s="242"/>
      <c r="N114" s="63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72"/>
    </row>
    <row r="115" spans="1:25" s="11" customFormat="1">
      <c r="A115" s="302">
        <v>103</v>
      </c>
      <c r="B115" s="303" t="s">
        <v>10</v>
      </c>
      <c r="C115" s="44" t="s">
        <v>52</v>
      </c>
      <c r="D115" s="159">
        <f>SUM(F115,H115,J115,L115)</f>
        <v>0</v>
      </c>
      <c r="E115" s="161">
        <f>SUM(G115,I115,K115,M115)</f>
        <v>0</v>
      </c>
      <c r="F115" s="241"/>
      <c r="G115" s="242"/>
      <c r="H115" s="241"/>
      <c r="I115" s="242"/>
      <c r="J115" s="241"/>
      <c r="K115" s="242"/>
      <c r="L115" s="241"/>
      <c r="M115" s="242"/>
      <c r="N115" s="63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72"/>
    </row>
    <row r="116" spans="1:25" s="15" customFormat="1" ht="31.5">
      <c r="A116" s="302">
        <v>104</v>
      </c>
      <c r="B116" s="132" t="s">
        <v>188</v>
      </c>
      <c r="C116" s="133" t="s">
        <v>8</v>
      </c>
      <c r="D116" s="214" t="str">
        <f t="shared" ref="D116:M116" si="42">IF( D117=0,"", D118/D117)</f>
        <v/>
      </c>
      <c r="E116" s="186" t="str">
        <f t="shared" si="42"/>
        <v/>
      </c>
      <c r="F116" s="195" t="str">
        <f t="shared" si="42"/>
        <v/>
      </c>
      <c r="G116" s="196" t="str">
        <f t="shared" si="42"/>
        <v/>
      </c>
      <c r="H116" s="195" t="str">
        <f t="shared" si="42"/>
        <v/>
      </c>
      <c r="I116" s="196" t="str">
        <f t="shared" si="42"/>
        <v/>
      </c>
      <c r="J116" s="197" t="str">
        <f t="shared" si="42"/>
        <v/>
      </c>
      <c r="K116" s="188" t="str">
        <f t="shared" si="42"/>
        <v/>
      </c>
      <c r="L116" s="197" t="str">
        <f t="shared" si="42"/>
        <v/>
      </c>
      <c r="M116" s="188" t="str">
        <f t="shared" si="42"/>
        <v/>
      </c>
      <c r="N116" s="65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74"/>
    </row>
    <row r="117" spans="1:25" s="11" customFormat="1">
      <c r="A117" s="302">
        <v>105</v>
      </c>
      <c r="B117" s="303" t="s">
        <v>9</v>
      </c>
      <c r="C117" s="44" t="s">
        <v>52</v>
      </c>
      <c r="D117" s="159">
        <f>SUM(F117,H117,J117,L117)</f>
        <v>0</v>
      </c>
      <c r="E117" s="161">
        <f>SUM(G117,I117,K117,M117)</f>
        <v>0</v>
      </c>
      <c r="F117" s="241"/>
      <c r="G117" s="242"/>
      <c r="H117" s="241"/>
      <c r="I117" s="242"/>
      <c r="J117" s="241"/>
      <c r="K117" s="242"/>
      <c r="L117" s="241"/>
      <c r="M117" s="242"/>
      <c r="N117" s="63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72"/>
    </row>
    <row r="118" spans="1:25" s="11" customFormat="1">
      <c r="A118" s="302">
        <v>106</v>
      </c>
      <c r="B118" s="303" t="s">
        <v>10</v>
      </c>
      <c r="C118" s="44" t="s">
        <v>52</v>
      </c>
      <c r="D118" s="159">
        <f>SUM(F118,H118,J118,L118)</f>
        <v>0</v>
      </c>
      <c r="E118" s="161">
        <f>SUM(G118,I118,K118,M118)</f>
        <v>0</v>
      </c>
      <c r="F118" s="241"/>
      <c r="G118" s="242"/>
      <c r="H118" s="241"/>
      <c r="I118" s="242"/>
      <c r="J118" s="241"/>
      <c r="K118" s="242"/>
      <c r="L118" s="241"/>
      <c r="M118" s="242"/>
      <c r="N118" s="63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72"/>
    </row>
    <row r="119" spans="1:25" s="15" customFormat="1" ht="21">
      <c r="A119" s="302">
        <v>107</v>
      </c>
      <c r="B119" s="132" t="s">
        <v>28</v>
      </c>
      <c r="C119" s="133" t="s">
        <v>8</v>
      </c>
      <c r="D119" s="214" t="str">
        <f t="shared" ref="D119:M119" si="43">IF( D120=0,"", D121/D120)</f>
        <v/>
      </c>
      <c r="E119" s="186" t="str">
        <f t="shared" si="43"/>
        <v/>
      </c>
      <c r="F119" s="195" t="str">
        <f t="shared" si="43"/>
        <v/>
      </c>
      <c r="G119" s="196" t="str">
        <f t="shared" si="43"/>
        <v/>
      </c>
      <c r="H119" s="195" t="str">
        <f t="shared" si="43"/>
        <v/>
      </c>
      <c r="I119" s="196" t="str">
        <f t="shared" si="43"/>
        <v/>
      </c>
      <c r="J119" s="197" t="str">
        <f t="shared" si="43"/>
        <v/>
      </c>
      <c r="K119" s="188" t="str">
        <f t="shared" si="43"/>
        <v/>
      </c>
      <c r="L119" s="197" t="str">
        <f t="shared" si="43"/>
        <v/>
      </c>
      <c r="M119" s="188" t="str">
        <f t="shared" si="43"/>
        <v/>
      </c>
      <c r="N119" s="65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74"/>
    </row>
    <row r="120" spans="1:25" s="11" customFormat="1">
      <c r="A120" s="302">
        <v>108</v>
      </c>
      <c r="B120" s="303" t="s">
        <v>9</v>
      </c>
      <c r="C120" s="44" t="s">
        <v>52</v>
      </c>
      <c r="D120" s="159">
        <f>SUM(F120,H120,J120,L120)</f>
        <v>0</v>
      </c>
      <c r="E120" s="161">
        <f>SUM(G120,I120,K120,M120)</f>
        <v>0</v>
      </c>
      <c r="F120" s="241"/>
      <c r="G120" s="242"/>
      <c r="H120" s="241"/>
      <c r="I120" s="242"/>
      <c r="J120" s="241"/>
      <c r="K120" s="242"/>
      <c r="L120" s="241"/>
      <c r="M120" s="242"/>
      <c r="N120" s="63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72"/>
    </row>
    <row r="121" spans="1:25" s="11" customFormat="1">
      <c r="A121" s="302">
        <v>109</v>
      </c>
      <c r="B121" s="303" t="s">
        <v>10</v>
      </c>
      <c r="C121" s="44" t="s">
        <v>52</v>
      </c>
      <c r="D121" s="159">
        <f>SUM(F121,H121,J121,L121)</f>
        <v>0</v>
      </c>
      <c r="E121" s="161">
        <f>SUM(G121,I121,K121,M121)</f>
        <v>0</v>
      </c>
      <c r="F121" s="241"/>
      <c r="G121" s="242"/>
      <c r="H121" s="241"/>
      <c r="I121" s="242"/>
      <c r="J121" s="241"/>
      <c r="K121" s="242"/>
      <c r="L121" s="241"/>
      <c r="M121" s="242"/>
      <c r="N121" s="63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72"/>
    </row>
    <row r="122" spans="1:25" s="15" customFormat="1" ht="21">
      <c r="A122" s="302">
        <v>110</v>
      </c>
      <c r="B122" s="132" t="s">
        <v>29</v>
      </c>
      <c r="C122" s="133" t="s">
        <v>8</v>
      </c>
      <c r="D122" s="214" t="str">
        <f t="shared" ref="D122:M122" si="44">IF( D123=0,"", D124/D123)</f>
        <v/>
      </c>
      <c r="E122" s="186" t="str">
        <f t="shared" si="44"/>
        <v/>
      </c>
      <c r="F122" s="195" t="str">
        <f t="shared" si="44"/>
        <v/>
      </c>
      <c r="G122" s="196" t="str">
        <f t="shared" si="44"/>
        <v/>
      </c>
      <c r="H122" s="195" t="str">
        <f t="shared" si="44"/>
        <v/>
      </c>
      <c r="I122" s="196" t="str">
        <f t="shared" si="44"/>
        <v/>
      </c>
      <c r="J122" s="197" t="str">
        <f t="shared" si="44"/>
        <v/>
      </c>
      <c r="K122" s="188" t="str">
        <f t="shared" si="44"/>
        <v/>
      </c>
      <c r="L122" s="197" t="str">
        <f t="shared" si="44"/>
        <v/>
      </c>
      <c r="M122" s="188" t="str">
        <f t="shared" si="44"/>
        <v/>
      </c>
      <c r="N122" s="65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74"/>
    </row>
    <row r="123" spans="1:25" s="11" customFormat="1">
      <c r="A123" s="302">
        <v>111</v>
      </c>
      <c r="B123" s="303" t="s">
        <v>9</v>
      </c>
      <c r="C123" s="44" t="s">
        <v>52</v>
      </c>
      <c r="D123" s="159">
        <f>SUM(F123,H123,J123,L123)</f>
        <v>0</v>
      </c>
      <c r="E123" s="161">
        <f>SUM(G123,I123,K123,M123)</f>
        <v>0</v>
      </c>
      <c r="F123" s="241"/>
      <c r="G123" s="242"/>
      <c r="H123" s="241"/>
      <c r="I123" s="242"/>
      <c r="J123" s="241"/>
      <c r="K123" s="242"/>
      <c r="L123" s="241"/>
      <c r="M123" s="242"/>
      <c r="N123" s="63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72"/>
    </row>
    <row r="124" spans="1:25" s="11" customFormat="1">
      <c r="A124" s="302">
        <v>112</v>
      </c>
      <c r="B124" s="303" t="s">
        <v>10</v>
      </c>
      <c r="C124" s="44" t="s">
        <v>52</v>
      </c>
      <c r="D124" s="159">
        <f>SUM(F124,H124,J124,L124)</f>
        <v>0</v>
      </c>
      <c r="E124" s="161">
        <f>SUM(G124,I124,K124,M124)</f>
        <v>0</v>
      </c>
      <c r="F124" s="241"/>
      <c r="G124" s="242"/>
      <c r="H124" s="241"/>
      <c r="I124" s="242"/>
      <c r="J124" s="241"/>
      <c r="K124" s="242"/>
      <c r="L124" s="241"/>
      <c r="M124" s="242"/>
      <c r="N124" s="63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72"/>
    </row>
    <row r="125" spans="1:25" s="15" customFormat="1" ht="31.5">
      <c r="A125" s="302">
        <v>113</v>
      </c>
      <c r="B125" s="132" t="s">
        <v>30</v>
      </c>
      <c r="C125" s="133" t="s">
        <v>8</v>
      </c>
      <c r="D125" s="214" t="str">
        <f t="shared" ref="D125:M125" si="45">IF( D126=0,"", D127/D126)</f>
        <v/>
      </c>
      <c r="E125" s="186" t="str">
        <f t="shared" si="45"/>
        <v/>
      </c>
      <c r="F125" s="195" t="str">
        <f t="shared" si="45"/>
        <v/>
      </c>
      <c r="G125" s="196" t="str">
        <f t="shared" si="45"/>
        <v/>
      </c>
      <c r="H125" s="195" t="str">
        <f t="shared" si="45"/>
        <v/>
      </c>
      <c r="I125" s="196" t="str">
        <f t="shared" si="45"/>
        <v/>
      </c>
      <c r="J125" s="197" t="str">
        <f t="shared" si="45"/>
        <v/>
      </c>
      <c r="K125" s="188" t="str">
        <f t="shared" si="45"/>
        <v/>
      </c>
      <c r="L125" s="197" t="str">
        <f t="shared" si="45"/>
        <v/>
      </c>
      <c r="M125" s="188" t="str">
        <f t="shared" si="45"/>
        <v/>
      </c>
      <c r="N125" s="65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74"/>
    </row>
    <row r="126" spans="1:25" s="11" customFormat="1">
      <c r="A126" s="302">
        <v>114</v>
      </c>
      <c r="B126" s="303" t="s">
        <v>9</v>
      </c>
      <c r="C126" s="44" t="s">
        <v>52</v>
      </c>
      <c r="D126" s="159">
        <f>SUM(F126,H126,J126,L126)</f>
        <v>0</v>
      </c>
      <c r="E126" s="161">
        <f>SUM(G126,I126,K126,M126)</f>
        <v>0</v>
      </c>
      <c r="F126" s="241"/>
      <c r="G126" s="242"/>
      <c r="H126" s="241"/>
      <c r="I126" s="242"/>
      <c r="J126" s="241"/>
      <c r="K126" s="242"/>
      <c r="L126" s="241"/>
      <c r="M126" s="242"/>
      <c r="N126" s="63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72"/>
    </row>
    <row r="127" spans="1:25" s="11" customFormat="1">
      <c r="A127" s="302">
        <v>115</v>
      </c>
      <c r="B127" s="303" t="s">
        <v>10</v>
      </c>
      <c r="C127" s="44" t="s">
        <v>52</v>
      </c>
      <c r="D127" s="159">
        <f>SUM(F127,H127,J127,L127)</f>
        <v>0</v>
      </c>
      <c r="E127" s="161">
        <f>SUM(G127,I127,K127,M127)</f>
        <v>0</v>
      </c>
      <c r="F127" s="241"/>
      <c r="G127" s="242"/>
      <c r="H127" s="241"/>
      <c r="I127" s="242"/>
      <c r="J127" s="241"/>
      <c r="K127" s="242"/>
      <c r="L127" s="241"/>
      <c r="M127" s="242"/>
      <c r="N127" s="63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72"/>
    </row>
    <row r="128" spans="1:25" s="15" customFormat="1" ht="21">
      <c r="A128" s="302">
        <v>116</v>
      </c>
      <c r="B128" s="132" t="s">
        <v>31</v>
      </c>
      <c r="C128" s="133" t="s">
        <v>8</v>
      </c>
      <c r="D128" s="214" t="str">
        <f t="shared" ref="D128:M128" si="46">IF( D129=0,"", D130/D129)</f>
        <v/>
      </c>
      <c r="E128" s="186" t="str">
        <f t="shared" si="46"/>
        <v/>
      </c>
      <c r="F128" s="195" t="str">
        <f t="shared" si="46"/>
        <v/>
      </c>
      <c r="G128" s="196" t="str">
        <f t="shared" si="46"/>
        <v/>
      </c>
      <c r="H128" s="195" t="str">
        <f t="shared" si="46"/>
        <v/>
      </c>
      <c r="I128" s="196" t="str">
        <f t="shared" si="46"/>
        <v/>
      </c>
      <c r="J128" s="197" t="str">
        <f t="shared" si="46"/>
        <v/>
      </c>
      <c r="K128" s="188" t="str">
        <f t="shared" si="46"/>
        <v/>
      </c>
      <c r="L128" s="197" t="str">
        <f t="shared" si="46"/>
        <v/>
      </c>
      <c r="M128" s="188" t="str">
        <f t="shared" si="46"/>
        <v/>
      </c>
      <c r="N128" s="65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74"/>
    </row>
    <row r="129" spans="1:25" s="11" customFormat="1">
      <c r="A129" s="302">
        <v>117</v>
      </c>
      <c r="B129" s="303" t="s">
        <v>9</v>
      </c>
      <c r="C129" s="44" t="s">
        <v>52</v>
      </c>
      <c r="D129" s="159">
        <f>SUM(F129,H129,J129,L129)</f>
        <v>0</v>
      </c>
      <c r="E129" s="161">
        <f>SUM(G129,I129,K129,M129)</f>
        <v>0</v>
      </c>
      <c r="F129" s="241"/>
      <c r="G129" s="242"/>
      <c r="H129" s="241"/>
      <c r="I129" s="242"/>
      <c r="J129" s="241"/>
      <c r="K129" s="242"/>
      <c r="L129" s="241"/>
      <c r="M129" s="242"/>
      <c r="N129" s="63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72"/>
    </row>
    <row r="130" spans="1:25" s="11" customFormat="1">
      <c r="A130" s="302">
        <v>118</v>
      </c>
      <c r="B130" s="303" t="s">
        <v>10</v>
      </c>
      <c r="C130" s="44" t="s">
        <v>52</v>
      </c>
      <c r="D130" s="159">
        <f>SUM(F130,H130,J130,L130)</f>
        <v>0</v>
      </c>
      <c r="E130" s="161">
        <f>SUM(G130,I130,K130,M130)</f>
        <v>0</v>
      </c>
      <c r="F130" s="241"/>
      <c r="G130" s="242"/>
      <c r="H130" s="241"/>
      <c r="I130" s="242"/>
      <c r="J130" s="241"/>
      <c r="K130" s="242"/>
      <c r="L130" s="241"/>
      <c r="M130" s="242"/>
      <c r="N130" s="63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72"/>
    </row>
    <row r="131" spans="1:25" s="15" customFormat="1" ht="21">
      <c r="A131" s="302">
        <v>119</v>
      </c>
      <c r="B131" s="132" t="s">
        <v>32</v>
      </c>
      <c r="C131" s="133" t="s">
        <v>8</v>
      </c>
      <c r="D131" s="214" t="str">
        <f t="shared" ref="D131:M131" si="47">IF( D132=0,"", D133/D132)</f>
        <v/>
      </c>
      <c r="E131" s="186" t="str">
        <f t="shared" si="47"/>
        <v/>
      </c>
      <c r="F131" s="195" t="str">
        <f t="shared" si="47"/>
        <v/>
      </c>
      <c r="G131" s="196" t="str">
        <f t="shared" si="47"/>
        <v/>
      </c>
      <c r="H131" s="195" t="str">
        <f t="shared" si="47"/>
        <v/>
      </c>
      <c r="I131" s="196" t="str">
        <f t="shared" si="47"/>
        <v/>
      </c>
      <c r="J131" s="197" t="str">
        <f t="shared" si="47"/>
        <v/>
      </c>
      <c r="K131" s="188" t="str">
        <f t="shared" si="47"/>
        <v/>
      </c>
      <c r="L131" s="197" t="str">
        <f t="shared" si="47"/>
        <v/>
      </c>
      <c r="M131" s="188" t="str">
        <f t="shared" si="47"/>
        <v/>
      </c>
      <c r="N131" s="65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74"/>
    </row>
    <row r="132" spans="1:25" s="11" customFormat="1">
      <c r="A132" s="302">
        <v>120</v>
      </c>
      <c r="B132" s="303" t="s">
        <v>9</v>
      </c>
      <c r="C132" s="44" t="s">
        <v>52</v>
      </c>
      <c r="D132" s="159">
        <f>SUM(F132,H132,J132,L132)</f>
        <v>0</v>
      </c>
      <c r="E132" s="161">
        <f>SUM(G132,I132,K132,M132)</f>
        <v>0</v>
      </c>
      <c r="F132" s="241"/>
      <c r="G132" s="242"/>
      <c r="H132" s="241"/>
      <c r="I132" s="242"/>
      <c r="J132" s="241"/>
      <c r="K132" s="242"/>
      <c r="L132" s="241"/>
      <c r="M132" s="242"/>
      <c r="N132" s="63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72"/>
    </row>
    <row r="133" spans="1:25" s="11" customFormat="1">
      <c r="A133" s="302">
        <v>121</v>
      </c>
      <c r="B133" s="303" t="s">
        <v>10</v>
      </c>
      <c r="C133" s="44" t="s">
        <v>52</v>
      </c>
      <c r="D133" s="159">
        <f>SUM(F133,H133,J133,L133)</f>
        <v>0</v>
      </c>
      <c r="E133" s="161">
        <f>SUM(G133,I133,K133,M133)</f>
        <v>0</v>
      </c>
      <c r="F133" s="241"/>
      <c r="G133" s="242"/>
      <c r="H133" s="241"/>
      <c r="I133" s="242"/>
      <c r="J133" s="241"/>
      <c r="K133" s="242"/>
      <c r="L133" s="241"/>
      <c r="M133" s="242"/>
      <c r="N133" s="63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72"/>
    </row>
    <row r="134" spans="1:25" s="15" customFormat="1" ht="21">
      <c r="A134" s="302">
        <v>122</v>
      </c>
      <c r="B134" s="132" t="s">
        <v>33</v>
      </c>
      <c r="C134" s="133" t="s">
        <v>8</v>
      </c>
      <c r="D134" s="214" t="str">
        <f t="shared" ref="D134:M134" si="48">IF( D135=0,"", D136/D135)</f>
        <v/>
      </c>
      <c r="E134" s="186" t="str">
        <f t="shared" si="48"/>
        <v/>
      </c>
      <c r="F134" s="195" t="str">
        <f t="shared" si="48"/>
        <v/>
      </c>
      <c r="G134" s="196" t="str">
        <f t="shared" si="48"/>
        <v/>
      </c>
      <c r="H134" s="195" t="str">
        <f t="shared" si="48"/>
        <v/>
      </c>
      <c r="I134" s="196" t="str">
        <f t="shared" si="48"/>
        <v/>
      </c>
      <c r="J134" s="197" t="str">
        <f t="shared" si="48"/>
        <v/>
      </c>
      <c r="K134" s="188" t="str">
        <f t="shared" si="48"/>
        <v/>
      </c>
      <c r="L134" s="197" t="str">
        <f t="shared" si="48"/>
        <v/>
      </c>
      <c r="M134" s="188" t="str">
        <f t="shared" si="48"/>
        <v/>
      </c>
      <c r="N134" s="65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74"/>
    </row>
    <row r="135" spans="1:25" s="11" customFormat="1">
      <c r="A135" s="302">
        <v>123</v>
      </c>
      <c r="B135" s="303" t="s">
        <v>9</v>
      </c>
      <c r="C135" s="44" t="s">
        <v>52</v>
      </c>
      <c r="D135" s="159">
        <f>SUM(F135,H135,J135,L135)</f>
        <v>0</v>
      </c>
      <c r="E135" s="161">
        <f>SUM(G135,I135,K135,M135)</f>
        <v>0</v>
      </c>
      <c r="F135" s="241"/>
      <c r="G135" s="242"/>
      <c r="H135" s="241"/>
      <c r="I135" s="242"/>
      <c r="J135" s="241"/>
      <c r="K135" s="242"/>
      <c r="L135" s="241"/>
      <c r="M135" s="242"/>
      <c r="N135" s="63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72"/>
    </row>
    <row r="136" spans="1:25" s="11" customFormat="1">
      <c r="A136" s="302">
        <v>124</v>
      </c>
      <c r="B136" s="303" t="s">
        <v>10</v>
      </c>
      <c r="C136" s="44" t="s">
        <v>52</v>
      </c>
      <c r="D136" s="159">
        <f>SUM(F136,H136,J136,L136)</f>
        <v>0</v>
      </c>
      <c r="E136" s="161">
        <f>SUM(G136,I136,K136,M136)</f>
        <v>0</v>
      </c>
      <c r="F136" s="241"/>
      <c r="G136" s="242"/>
      <c r="H136" s="241"/>
      <c r="I136" s="242"/>
      <c r="J136" s="241"/>
      <c r="K136" s="242"/>
      <c r="L136" s="241"/>
      <c r="M136" s="242"/>
      <c r="N136" s="63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72"/>
    </row>
    <row r="137" spans="1:25" s="23" customFormat="1" ht="15.75">
      <c r="A137" s="301"/>
      <c r="B137" s="119" t="s">
        <v>60</v>
      </c>
      <c r="C137" s="120"/>
      <c r="D137" s="121"/>
      <c r="E137" s="121"/>
      <c r="F137" s="122"/>
      <c r="G137" s="123"/>
      <c r="H137" s="122"/>
      <c r="I137" s="123"/>
      <c r="J137" s="124"/>
      <c r="K137" s="125"/>
      <c r="L137" s="124"/>
      <c r="M137" s="125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51"/>
    </row>
    <row r="138" spans="1:25" s="15" customFormat="1" ht="21">
      <c r="A138" s="302">
        <v>125</v>
      </c>
      <c r="B138" s="132" t="s">
        <v>59</v>
      </c>
      <c r="C138" s="133" t="s">
        <v>8</v>
      </c>
      <c r="D138" s="214" t="str">
        <f t="shared" ref="D138:M138" si="49">IF( D139=0,"", D140/D139)</f>
        <v/>
      </c>
      <c r="E138" s="186" t="str">
        <f t="shared" si="49"/>
        <v/>
      </c>
      <c r="F138" s="195" t="str">
        <f t="shared" si="49"/>
        <v/>
      </c>
      <c r="G138" s="196" t="str">
        <f t="shared" si="49"/>
        <v/>
      </c>
      <c r="H138" s="195" t="str">
        <f t="shared" si="49"/>
        <v/>
      </c>
      <c r="I138" s="196" t="str">
        <f t="shared" si="49"/>
        <v/>
      </c>
      <c r="J138" s="197" t="str">
        <f t="shared" si="49"/>
        <v/>
      </c>
      <c r="K138" s="188" t="str">
        <f t="shared" si="49"/>
        <v/>
      </c>
      <c r="L138" s="197" t="str">
        <f t="shared" si="49"/>
        <v/>
      </c>
      <c r="M138" s="188" t="str">
        <f t="shared" si="49"/>
        <v/>
      </c>
      <c r="N138" s="65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74"/>
    </row>
    <row r="139" spans="1:25" s="11" customFormat="1">
      <c r="A139" s="302">
        <v>126</v>
      </c>
      <c r="B139" s="303" t="s">
        <v>9</v>
      </c>
      <c r="C139" s="44" t="s">
        <v>52</v>
      </c>
      <c r="D139" s="159">
        <f>SUM(F139,H139,J139,L139)</f>
        <v>0</v>
      </c>
      <c r="E139" s="161">
        <f>SUM(G139,I139,K139,M139)</f>
        <v>0</v>
      </c>
      <c r="F139" s="241"/>
      <c r="G139" s="242"/>
      <c r="H139" s="241"/>
      <c r="I139" s="242"/>
      <c r="J139" s="241"/>
      <c r="K139" s="242"/>
      <c r="L139" s="241"/>
      <c r="M139" s="242"/>
      <c r="N139" s="63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72"/>
    </row>
    <row r="140" spans="1:25" s="11" customFormat="1">
      <c r="A140" s="302">
        <v>127</v>
      </c>
      <c r="B140" s="303" t="s">
        <v>10</v>
      </c>
      <c r="C140" s="44" t="s">
        <v>52</v>
      </c>
      <c r="D140" s="159">
        <f>SUM(F140,H140,J140,L140)</f>
        <v>0</v>
      </c>
      <c r="E140" s="161">
        <f>SUM(G140,I140,K140,M140)</f>
        <v>0</v>
      </c>
      <c r="F140" s="241"/>
      <c r="G140" s="242"/>
      <c r="H140" s="241"/>
      <c r="I140" s="242"/>
      <c r="J140" s="241"/>
      <c r="K140" s="242"/>
      <c r="L140" s="241"/>
      <c r="M140" s="242"/>
      <c r="N140" s="63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72"/>
    </row>
    <row r="141" spans="1:25" s="15" customFormat="1" ht="31.5">
      <c r="A141" s="302">
        <v>128</v>
      </c>
      <c r="B141" s="132" t="s">
        <v>102</v>
      </c>
      <c r="C141" s="133" t="s">
        <v>8</v>
      </c>
      <c r="D141" s="214" t="str">
        <f t="shared" ref="D141:M141" si="50">IF( D142=0,"", D143/D142)</f>
        <v/>
      </c>
      <c r="E141" s="186" t="str">
        <f t="shared" si="50"/>
        <v/>
      </c>
      <c r="F141" s="195" t="str">
        <f t="shared" si="50"/>
        <v/>
      </c>
      <c r="G141" s="196" t="str">
        <f t="shared" si="50"/>
        <v/>
      </c>
      <c r="H141" s="195" t="str">
        <f t="shared" si="50"/>
        <v/>
      </c>
      <c r="I141" s="196" t="str">
        <f t="shared" si="50"/>
        <v/>
      </c>
      <c r="J141" s="197" t="str">
        <f t="shared" si="50"/>
        <v/>
      </c>
      <c r="K141" s="188" t="str">
        <f t="shared" si="50"/>
        <v/>
      </c>
      <c r="L141" s="197" t="str">
        <f t="shared" si="50"/>
        <v/>
      </c>
      <c r="M141" s="188" t="str">
        <f t="shared" si="50"/>
        <v/>
      </c>
      <c r="N141" s="65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74"/>
    </row>
    <row r="142" spans="1:25" s="11" customFormat="1">
      <c r="A142" s="302">
        <v>129</v>
      </c>
      <c r="B142" s="303" t="s">
        <v>9</v>
      </c>
      <c r="C142" s="44" t="s">
        <v>52</v>
      </c>
      <c r="D142" s="159">
        <f>SUM(F142,H142,J142,L142)</f>
        <v>0</v>
      </c>
      <c r="E142" s="161">
        <f>SUM(G142,I142,K142,M142)</f>
        <v>0</v>
      </c>
      <c r="F142" s="241"/>
      <c r="G142" s="242"/>
      <c r="H142" s="241"/>
      <c r="I142" s="242"/>
      <c r="J142" s="241"/>
      <c r="K142" s="242"/>
      <c r="L142" s="241"/>
      <c r="M142" s="242"/>
      <c r="N142" s="63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72"/>
    </row>
    <row r="143" spans="1:25" s="11" customFormat="1">
      <c r="A143" s="302">
        <v>130</v>
      </c>
      <c r="B143" s="303" t="s">
        <v>10</v>
      </c>
      <c r="C143" s="44" t="s">
        <v>52</v>
      </c>
      <c r="D143" s="159">
        <f>SUM(F143,H143,J143,L143)</f>
        <v>0</v>
      </c>
      <c r="E143" s="161">
        <f>SUM(G143,I143,K143,M143)</f>
        <v>0</v>
      </c>
      <c r="F143" s="241"/>
      <c r="G143" s="242"/>
      <c r="H143" s="241"/>
      <c r="I143" s="242"/>
      <c r="J143" s="241"/>
      <c r="K143" s="242"/>
      <c r="L143" s="241"/>
      <c r="M143" s="242"/>
      <c r="N143" s="63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72"/>
    </row>
    <row r="144" spans="1:25" s="15" customFormat="1" ht="47.25">
      <c r="A144" s="302">
        <v>131</v>
      </c>
      <c r="B144" s="132" t="s">
        <v>189</v>
      </c>
      <c r="C144" s="133" t="s">
        <v>8</v>
      </c>
      <c r="D144" s="214" t="str">
        <f t="shared" ref="D144:M144" si="51">IF( D145=0,"", D146/D145)</f>
        <v/>
      </c>
      <c r="E144" s="186" t="str">
        <f t="shared" si="51"/>
        <v/>
      </c>
      <c r="F144" s="195" t="str">
        <f t="shared" si="51"/>
        <v/>
      </c>
      <c r="G144" s="196" t="str">
        <f t="shared" si="51"/>
        <v/>
      </c>
      <c r="H144" s="195" t="str">
        <f t="shared" si="51"/>
        <v/>
      </c>
      <c r="I144" s="196" t="str">
        <f t="shared" si="51"/>
        <v/>
      </c>
      <c r="J144" s="197" t="str">
        <f t="shared" si="51"/>
        <v/>
      </c>
      <c r="K144" s="188" t="str">
        <f t="shared" si="51"/>
        <v/>
      </c>
      <c r="L144" s="197" t="str">
        <f t="shared" si="51"/>
        <v/>
      </c>
      <c r="M144" s="188" t="str">
        <f t="shared" si="51"/>
        <v/>
      </c>
      <c r="N144" s="65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74"/>
    </row>
    <row r="145" spans="1:25" s="11" customFormat="1">
      <c r="A145" s="302">
        <v>132</v>
      </c>
      <c r="B145" s="303" t="s">
        <v>9</v>
      </c>
      <c r="C145" s="44" t="s">
        <v>52</v>
      </c>
      <c r="D145" s="159">
        <f>SUM(F145,H145,J145,L145)</f>
        <v>0</v>
      </c>
      <c r="E145" s="161">
        <f>SUM(G145,I145,K145,M145)</f>
        <v>0</v>
      </c>
      <c r="F145" s="241"/>
      <c r="G145" s="242"/>
      <c r="H145" s="241"/>
      <c r="I145" s="242"/>
      <c r="J145" s="241"/>
      <c r="K145" s="242"/>
      <c r="L145" s="241"/>
      <c r="M145" s="242"/>
      <c r="N145" s="63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72"/>
    </row>
    <row r="146" spans="1:25" s="11" customFormat="1">
      <c r="A146" s="302">
        <v>133</v>
      </c>
      <c r="B146" s="303" t="s">
        <v>10</v>
      </c>
      <c r="C146" s="44" t="s">
        <v>52</v>
      </c>
      <c r="D146" s="159">
        <f>SUM(F146,H146,J146,L146)</f>
        <v>0</v>
      </c>
      <c r="E146" s="161">
        <f>SUM(G146,I146,K146,M146)</f>
        <v>0</v>
      </c>
      <c r="F146" s="241"/>
      <c r="G146" s="242"/>
      <c r="H146" s="241"/>
      <c r="I146" s="242"/>
      <c r="J146" s="241"/>
      <c r="K146" s="242"/>
      <c r="L146" s="241"/>
      <c r="M146" s="242"/>
      <c r="N146" s="63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72"/>
    </row>
    <row r="147" spans="1:25" s="15" customFormat="1" ht="21">
      <c r="A147" s="302">
        <v>134</v>
      </c>
      <c r="B147" s="132" t="s">
        <v>34</v>
      </c>
      <c r="C147" s="133" t="s">
        <v>8</v>
      </c>
      <c r="D147" s="214" t="str">
        <f t="shared" ref="D147:M147" si="52">IF( D148=0,"", D149/D148)</f>
        <v/>
      </c>
      <c r="E147" s="186" t="str">
        <f t="shared" si="52"/>
        <v/>
      </c>
      <c r="F147" s="195" t="str">
        <f t="shared" si="52"/>
        <v/>
      </c>
      <c r="G147" s="196" t="str">
        <f t="shared" si="52"/>
        <v/>
      </c>
      <c r="H147" s="195" t="str">
        <f t="shared" si="52"/>
        <v/>
      </c>
      <c r="I147" s="196" t="str">
        <f t="shared" si="52"/>
        <v/>
      </c>
      <c r="J147" s="197" t="str">
        <f t="shared" si="52"/>
        <v/>
      </c>
      <c r="K147" s="188" t="str">
        <f t="shared" si="52"/>
        <v/>
      </c>
      <c r="L147" s="197" t="str">
        <f t="shared" si="52"/>
        <v/>
      </c>
      <c r="M147" s="188" t="str">
        <f t="shared" si="52"/>
        <v/>
      </c>
      <c r="N147" s="65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74"/>
    </row>
    <row r="148" spans="1:25" s="11" customFormat="1">
      <c r="A148" s="302">
        <v>135</v>
      </c>
      <c r="B148" s="303" t="s">
        <v>9</v>
      </c>
      <c r="C148" s="44" t="s">
        <v>52</v>
      </c>
      <c r="D148" s="159">
        <f>SUM(F148,H148,J148,L148)</f>
        <v>0</v>
      </c>
      <c r="E148" s="161">
        <f>SUM(G148,I148,K148,M148)</f>
        <v>0</v>
      </c>
      <c r="F148" s="241"/>
      <c r="G148" s="242"/>
      <c r="H148" s="241"/>
      <c r="I148" s="242"/>
      <c r="J148" s="241"/>
      <c r="K148" s="242"/>
      <c r="L148" s="241"/>
      <c r="M148" s="242"/>
      <c r="N148" s="63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72"/>
    </row>
    <row r="149" spans="1:25" s="11" customFormat="1">
      <c r="A149" s="302">
        <v>136</v>
      </c>
      <c r="B149" s="303" t="s">
        <v>10</v>
      </c>
      <c r="C149" s="44" t="s">
        <v>52</v>
      </c>
      <c r="D149" s="159">
        <f>SUM(F149,H149,J149,L149)</f>
        <v>0</v>
      </c>
      <c r="E149" s="161">
        <f>SUM(G149,I149,K149,M149)</f>
        <v>0</v>
      </c>
      <c r="F149" s="241"/>
      <c r="G149" s="242"/>
      <c r="H149" s="241"/>
      <c r="I149" s="242"/>
      <c r="J149" s="241"/>
      <c r="K149" s="242"/>
      <c r="L149" s="241"/>
      <c r="M149" s="242"/>
      <c r="N149" s="63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72"/>
    </row>
    <row r="150" spans="1:25" s="15" customFormat="1" ht="31.5">
      <c r="A150" s="302">
        <v>137</v>
      </c>
      <c r="B150" s="132" t="s">
        <v>139</v>
      </c>
      <c r="C150" s="133" t="s">
        <v>8</v>
      </c>
      <c r="D150" s="214" t="str">
        <f t="shared" ref="D150:M150" si="53">IF( D151=0,"", D152/D151)</f>
        <v/>
      </c>
      <c r="E150" s="186" t="str">
        <f t="shared" si="53"/>
        <v/>
      </c>
      <c r="F150" s="195" t="str">
        <f t="shared" si="53"/>
        <v/>
      </c>
      <c r="G150" s="196" t="str">
        <f t="shared" si="53"/>
        <v/>
      </c>
      <c r="H150" s="195" t="str">
        <f t="shared" si="53"/>
        <v/>
      </c>
      <c r="I150" s="196" t="str">
        <f t="shared" si="53"/>
        <v/>
      </c>
      <c r="J150" s="197" t="str">
        <f t="shared" si="53"/>
        <v/>
      </c>
      <c r="K150" s="188" t="str">
        <f t="shared" si="53"/>
        <v/>
      </c>
      <c r="L150" s="197" t="str">
        <f t="shared" si="53"/>
        <v/>
      </c>
      <c r="M150" s="188" t="str">
        <f t="shared" si="53"/>
        <v/>
      </c>
      <c r="N150" s="65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74"/>
    </row>
    <row r="151" spans="1:25" s="11" customFormat="1">
      <c r="A151" s="302">
        <v>138</v>
      </c>
      <c r="B151" s="303" t="s">
        <v>9</v>
      </c>
      <c r="C151" s="44" t="s">
        <v>52</v>
      </c>
      <c r="D151" s="159">
        <f>SUM(F151,H151,J151,L151)</f>
        <v>0</v>
      </c>
      <c r="E151" s="161">
        <f>SUM(G151,I151,K151,M151)</f>
        <v>0</v>
      </c>
      <c r="F151" s="241"/>
      <c r="G151" s="242"/>
      <c r="H151" s="241"/>
      <c r="I151" s="242"/>
      <c r="J151" s="241"/>
      <c r="K151" s="242"/>
      <c r="L151" s="241"/>
      <c r="M151" s="242"/>
      <c r="N151" s="63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72"/>
    </row>
    <row r="152" spans="1:25" s="11" customFormat="1">
      <c r="A152" s="302">
        <v>139</v>
      </c>
      <c r="B152" s="303" t="s">
        <v>10</v>
      </c>
      <c r="C152" s="44" t="s">
        <v>52</v>
      </c>
      <c r="D152" s="159">
        <f>SUM(F152,H152,J152,L152)</f>
        <v>0</v>
      </c>
      <c r="E152" s="161">
        <f>SUM(G152,I152,K152,M152)</f>
        <v>0</v>
      </c>
      <c r="F152" s="241"/>
      <c r="G152" s="242"/>
      <c r="H152" s="241"/>
      <c r="I152" s="242"/>
      <c r="J152" s="241"/>
      <c r="K152" s="242"/>
      <c r="L152" s="241"/>
      <c r="M152" s="242"/>
      <c r="N152" s="63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72"/>
    </row>
    <row r="153" spans="1:25" s="15" customFormat="1" ht="24">
      <c r="A153" s="302">
        <v>140</v>
      </c>
      <c r="B153" s="132" t="s">
        <v>61</v>
      </c>
      <c r="C153" s="133" t="s">
        <v>8</v>
      </c>
      <c r="D153" s="226" t="str">
        <f>IF( D154=0,"", D155/D154)</f>
        <v/>
      </c>
      <c r="E153" s="227" t="str">
        <f t="shared" ref="E153:M153" si="54">IF( E154=0,"", E155/E154)</f>
        <v/>
      </c>
      <c r="F153" s="228" t="str">
        <f t="shared" si="54"/>
        <v/>
      </c>
      <c r="G153" s="229" t="str">
        <f t="shared" si="54"/>
        <v/>
      </c>
      <c r="H153" s="228" t="str">
        <f t="shared" si="54"/>
        <v/>
      </c>
      <c r="I153" s="229" t="str">
        <f t="shared" si="54"/>
        <v/>
      </c>
      <c r="J153" s="230" t="str">
        <f t="shared" si="54"/>
        <v/>
      </c>
      <c r="K153" s="231" t="str">
        <f t="shared" si="54"/>
        <v/>
      </c>
      <c r="L153" s="230" t="str">
        <f t="shared" si="54"/>
        <v/>
      </c>
      <c r="M153" s="231" t="str">
        <f t="shared" si="54"/>
        <v/>
      </c>
      <c r="N153" s="65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74"/>
    </row>
    <row r="154" spans="1:25" s="11" customFormat="1">
      <c r="A154" s="302">
        <v>141</v>
      </c>
      <c r="B154" s="303" t="s">
        <v>9</v>
      </c>
      <c r="C154" s="44" t="s">
        <v>52</v>
      </c>
      <c r="D154" s="159">
        <f>SUM(F154,H154,J154,L154)</f>
        <v>0</v>
      </c>
      <c r="E154" s="161">
        <f>SUM(G154,I154,K154,M154)</f>
        <v>0</v>
      </c>
      <c r="F154" s="241"/>
      <c r="G154" s="242"/>
      <c r="H154" s="241"/>
      <c r="I154" s="242"/>
      <c r="J154" s="241"/>
      <c r="K154" s="242"/>
      <c r="L154" s="241"/>
      <c r="M154" s="242"/>
      <c r="N154" s="63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72"/>
    </row>
    <row r="155" spans="1:25" s="11" customFormat="1">
      <c r="A155" s="302">
        <v>142</v>
      </c>
      <c r="B155" s="303" t="s">
        <v>10</v>
      </c>
      <c r="C155" s="44" t="s">
        <v>52</v>
      </c>
      <c r="D155" s="159">
        <f>SUM(F155,H155,J155,L155)</f>
        <v>0</v>
      </c>
      <c r="E155" s="161">
        <f>SUM(G155,I155,K155,M155)</f>
        <v>0</v>
      </c>
      <c r="F155" s="241"/>
      <c r="G155" s="242"/>
      <c r="H155" s="241"/>
      <c r="I155" s="242"/>
      <c r="J155" s="241"/>
      <c r="K155" s="242"/>
      <c r="L155" s="241"/>
      <c r="M155" s="242"/>
      <c r="N155" s="63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72"/>
    </row>
    <row r="156" spans="1:25" s="15" customFormat="1" ht="24">
      <c r="A156" s="302">
        <v>143</v>
      </c>
      <c r="B156" s="132" t="s">
        <v>123</v>
      </c>
      <c r="C156" s="133" t="s">
        <v>8</v>
      </c>
      <c r="D156" s="226" t="str">
        <f t="shared" ref="D156:M156" si="55">IF( D157=0,"", D158/D157)</f>
        <v/>
      </c>
      <c r="E156" s="227" t="str">
        <f t="shared" si="55"/>
        <v/>
      </c>
      <c r="F156" s="228" t="str">
        <f t="shared" si="55"/>
        <v/>
      </c>
      <c r="G156" s="229" t="str">
        <f t="shared" si="55"/>
        <v/>
      </c>
      <c r="H156" s="228" t="str">
        <f t="shared" si="55"/>
        <v/>
      </c>
      <c r="I156" s="229" t="str">
        <f t="shared" si="55"/>
        <v/>
      </c>
      <c r="J156" s="230" t="str">
        <f t="shared" si="55"/>
        <v/>
      </c>
      <c r="K156" s="231" t="str">
        <f t="shared" si="55"/>
        <v/>
      </c>
      <c r="L156" s="230" t="str">
        <f t="shared" si="55"/>
        <v/>
      </c>
      <c r="M156" s="231" t="str">
        <f t="shared" si="55"/>
        <v/>
      </c>
      <c r="N156" s="65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74"/>
    </row>
    <row r="157" spans="1:25" s="11" customFormat="1">
      <c r="A157" s="302">
        <v>144</v>
      </c>
      <c r="B157" s="303" t="s">
        <v>9</v>
      </c>
      <c r="C157" s="44" t="s">
        <v>52</v>
      </c>
      <c r="D157" s="159">
        <f>SUM(F157,H157,J157,L157)</f>
        <v>0</v>
      </c>
      <c r="E157" s="161">
        <f>SUM(G157,I157,K157,M157)</f>
        <v>0</v>
      </c>
      <c r="F157" s="241"/>
      <c r="G157" s="242"/>
      <c r="H157" s="241"/>
      <c r="I157" s="242"/>
      <c r="J157" s="241"/>
      <c r="K157" s="242"/>
      <c r="L157" s="241"/>
      <c r="M157" s="242"/>
      <c r="N157" s="63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72"/>
    </row>
    <row r="158" spans="1:25" s="11" customFormat="1">
      <c r="A158" s="302">
        <v>145</v>
      </c>
      <c r="B158" s="303" t="s">
        <v>10</v>
      </c>
      <c r="C158" s="44" t="s">
        <v>52</v>
      </c>
      <c r="D158" s="159">
        <f>SUM(F158,H158,J158,L158)</f>
        <v>0</v>
      </c>
      <c r="E158" s="161">
        <f>SUM(G158,I158,K158,M158)</f>
        <v>0</v>
      </c>
      <c r="F158" s="241"/>
      <c r="G158" s="242"/>
      <c r="H158" s="241"/>
      <c r="I158" s="242"/>
      <c r="J158" s="241"/>
      <c r="K158" s="242"/>
      <c r="L158" s="241"/>
      <c r="M158" s="242"/>
      <c r="N158" s="63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72"/>
    </row>
    <row r="159" spans="1:25" s="11" customFormat="1" ht="24">
      <c r="A159" s="302">
        <v>146</v>
      </c>
      <c r="B159" s="142" t="s">
        <v>103</v>
      </c>
      <c r="C159" s="133" t="s">
        <v>8</v>
      </c>
      <c r="D159" s="226" t="str">
        <f>IF( D160=0,"", D161/D160)</f>
        <v/>
      </c>
      <c r="E159" s="227" t="str">
        <f t="shared" ref="E159:M159" si="56">IF( E160=0,"", E161/E160)</f>
        <v/>
      </c>
      <c r="F159" s="346" t="str">
        <f t="shared" si="56"/>
        <v/>
      </c>
      <c r="G159" s="231" t="str">
        <f t="shared" si="56"/>
        <v/>
      </c>
      <c r="H159" s="346" t="str">
        <f t="shared" si="56"/>
        <v/>
      </c>
      <c r="I159" s="231" t="str">
        <f t="shared" si="56"/>
        <v/>
      </c>
      <c r="J159" s="346" t="str">
        <f t="shared" si="56"/>
        <v/>
      </c>
      <c r="K159" s="231" t="str">
        <f t="shared" si="56"/>
        <v/>
      </c>
      <c r="L159" s="346" t="str">
        <f t="shared" si="56"/>
        <v/>
      </c>
      <c r="M159" s="347" t="str">
        <f t="shared" si="56"/>
        <v/>
      </c>
      <c r="N159" s="63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72"/>
    </row>
    <row r="160" spans="1:25" s="11" customFormat="1">
      <c r="A160" s="302">
        <v>147</v>
      </c>
      <c r="B160" s="303" t="s">
        <v>9</v>
      </c>
      <c r="C160" s="44" t="s">
        <v>52</v>
      </c>
      <c r="D160" s="159">
        <f>SUM(F160,H160,J160,L160)</f>
        <v>0</v>
      </c>
      <c r="E160" s="161">
        <f>SUM(G160,I160,K160,M160)</f>
        <v>0</v>
      </c>
      <c r="F160" s="241"/>
      <c r="G160" s="242"/>
      <c r="H160" s="241"/>
      <c r="I160" s="242"/>
      <c r="J160" s="241"/>
      <c r="K160" s="242"/>
      <c r="L160" s="241"/>
      <c r="M160" s="242"/>
      <c r="N160" s="63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72"/>
    </row>
    <row r="161" spans="1:25" s="11" customFormat="1">
      <c r="A161" s="302">
        <v>148</v>
      </c>
      <c r="B161" s="303" t="s">
        <v>10</v>
      </c>
      <c r="C161" s="44" t="s">
        <v>52</v>
      </c>
      <c r="D161" s="159">
        <f>SUM(F161,H161,J161,L161)</f>
        <v>0</v>
      </c>
      <c r="E161" s="161">
        <f>SUM(G161,I161,K161,M161)</f>
        <v>0</v>
      </c>
      <c r="F161" s="241"/>
      <c r="G161" s="242"/>
      <c r="H161" s="241"/>
      <c r="I161" s="242"/>
      <c r="J161" s="241"/>
      <c r="K161" s="242"/>
      <c r="L161" s="241"/>
      <c r="M161" s="242"/>
      <c r="N161" s="63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72"/>
    </row>
    <row r="162" spans="1:25" s="11" customFormat="1" ht="31.5">
      <c r="A162" s="302">
        <v>149</v>
      </c>
      <c r="B162" s="85" t="s">
        <v>151</v>
      </c>
      <c r="C162" s="134" t="s">
        <v>8</v>
      </c>
      <c r="D162" s="182" t="str">
        <f>IF( D163=0,"", D164/D163)</f>
        <v/>
      </c>
      <c r="E162" s="184" t="str">
        <f>IF( E163=0,"", E164/E163)</f>
        <v/>
      </c>
      <c r="F162" s="288" t="str">
        <f>IF( F163=0,"", F164/F163)</f>
        <v/>
      </c>
      <c r="G162" s="185" t="str">
        <f>IF( G163=0,"", G164/G163)</f>
        <v/>
      </c>
      <c r="H162" s="288" t="str">
        <f t="shared" ref="H162:M162" si="57">IF( H163=0,"", H164/H163)</f>
        <v/>
      </c>
      <c r="I162" s="185" t="str">
        <f t="shared" si="57"/>
        <v/>
      </c>
      <c r="J162" s="288" t="str">
        <f t="shared" si="57"/>
        <v/>
      </c>
      <c r="K162" s="185" t="str">
        <f t="shared" si="57"/>
        <v/>
      </c>
      <c r="L162" s="288" t="str">
        <f t="shared" si="57"/>
        <v/>
      </c>
      <c r="M162" s="185" t="str">
        <f t="shared" si="57"/>
        <v/>
      </c>
      <c r="N162" s="63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</row>
    <row r="163" spans="1:25" s="17" customFormat="1" ht="15.75">
      <c r="A163" s="302">
        <v>150</v>
      </c>
      <c r="B163" s="85" t="s">
        <v>152</v>
      </c>
      <c r="C163" s="143" t="s">
        <v>52</v>
      </c>
      <c r="D163" s="236">
        <f t="shared" ref="D163" si="58">SUM(D59,D80,D83,D86,D89,D92,D95,D98,D102,D105,D108,D111,D114,D117,D120,D123,D126,D129,D132,D135,D139,D142,D145,D151,D154,D157,D160)</f>
        <v>0</v>
      </c>
      <c r="E163" s="237">
        <f>SUM(E59,E80,E83,E86,E89,E92,E95,E98,E102,E105,E108,E111,E114,E117,E120,E123,E126,E129,E132,E135,E139,E142,E145,E151,E154,E157,E160)</f>
        <v>0</v>
      </c>
      <c r="F163" s="290">
        <f>SUM(F59,F80,F83,F86,F89,F92,F95,F98,F102,F105,F108,F111,F114,F117,F120,F123,F126,F129,F132,F135,F139,F142,F145,F148,F151,F154,F157,F160)</f>
        <v>0</v>
      </c>
      <c r="G163" s="290">
        <f>SUM(G59,G80,G83,G86,G89,G92,G95,G98,G102,G105,G108,G111,G114,G117,G120,G123,G126,G129,G132,G135,G139,G142,G145,G148,G151,G154,G157,G160)</f>
        <v>0</v>
      </c>
      <c r="H163" s="290">
        <f t="shared" ref="H163:M163" si="59">SUM(H59,H80,H83,H86,H89,H92,H95,H98,H102,H105,H108,H111,H114,H117,H120,H123,H126,H129,H132,H135,H139,H142,H145,H148,H151,H154,H157,H160)</f>
        <v>0</v>
      </c>
      <c r="I163" s="290">
        <f t="shared" si="59"/>
        <v>0</v>
      </c>
      <c r="J163" s="290">
        <f t="shared" si="59"/>
        <v>0</v>
      </c>
      <c r="K163" s="290">
        <f t="shared" si="59"/>
        <v>0</v>
      </c>
      <c r="L163" s="290">
        <f t="shared" si="59"/>
        <v>0</v>
      </c>
      <c r="M163" s="290">
        <f t="shared" si="59"/>
        <v>0</v>
      </c>
      <c r="N163" s="61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9"/>
    </row>
    <row r="164" spans="1:25" s="17" customFormat="1" ht="16.5" thickBot="1">
      <c r="A164" s="302">
        <v>151</v>
      </c>
      <c r="B164" s="87" t="s">
        <v>153</v>
      </c>
      <c r="C164" s="144" t="s">
        <v>52</v>
      </c>
      <c r="D164" s="243">
        <f t="shared" ref="D164:E164" si="60">SUM(D60,D81,D84,D87,D90,D93,D96,D99,D103,D106,D109,D112,D115,D118,D121,D124,D127,D130,D133,D136,D140,D143,D146,D152,D155,D158,D161)</f>
        <v>0</v>
      </c>
      <c r="E164" s="239">
        <f t="shared" si="60"/>
        <v>0</v>
      </c>
      <c r="F164" s="290">
        <f>SUM(F60,F81,F84,F87,F90,F93,F96,F99,F103,F106,F109,F112,F115,F118,F121,F124,F127,F130,F133,F136,F140,F143,F146,F149,F152,F155,F158,F161)</f>
        <v>0</v>
      </c>
      <c r="G164" s="290">
        <f>SUM(G60,G81,G84,G87,G90,G93,G96,G99,G103,G106,G109,G112,G115,G118,G121,G124,G127,G130,G133,G136,G140,G143,G146,G149,G152,G155,G158,G161)</f>
        <v>0</v>
      </c>
      <c r="H164" s="290">
        <f t="shared" ref="H164:M164" si="61">SUM(H60,H81,H84,H87,H90,H93,H96,H99,H103,H106,H109,H112,H115,H118,H121,H124,H127,H130,H133,H136,H140,H143,H146,H149,H152,H155,H158,H161)</f>
        <v>0</v>
      </c>
      <c r="I164" s="290">
        <f t="shared" si="61"/>
        <v>0</v>
      </c>
      <c r="J164" s="290">
        <f t="shared" si="61"/>
        <v>0</v>
      </c>
      <c r="K164" s="290">
        <f t="shared" si="61"/>
        <v>0</v>
      </c>
      <c r="L164" s="290">
        <f t="shared" si="61"/>
        <v>0</v>
      </c>
      <c r="M164" s="290">
        <f t="shared" si="61"/>
        <v>0</v>
      </c>
      <c r="N164" s="61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9"/>
    </row>
    <row r="165" spans="1:25" s="23" customFormat="1" ht="39.75" customHeight="1" thickBot="1">
      <c r="A165" s="423" t="s">
        <v>154</v>
      </c>
      <c r="B165" s="424"/>
      <c r="C165" s="424"/>
      <c r="D165" s="424"/>
      <c r="E165" s="425"/>
      <c r="F165" s="88"/>
      <c r="G165" s="89"/>
      <c r="H165" s="88"/>
      <c r="I165" s="89"/>
      <c r="J165" s="90"/>
      <c r="K165" s="91"/>
      <c r="L165" s="90"/>
      <c r="M165" s="91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54"/>
    </row>
    <row r="166" spans="1:25" s="17" customFormat="1" ht="15.75">
      <c r="A166" s="317">
        <v>152</v>
      </c>
      <c r="B166" s="96" t="s">
        <v>155</v>
      </c>
      <c r="C166" s="145" t="s">
        <v>52</v>
      </c>
      <c r="D166" s="244">
        <f>SUM(D189,D217)</f>
        <v>0</v>
      </c>
      <c r="E166" s="245">
        <f t="shared" ref="E166:M166" si="62">SUM(E189,E217)</f>
        <v>0</v>
      </c>
      <c r="F166" s="246">
        <f t="shared" si="62"/>
        <v>0</v>
      </c>
      <c r="G166" s="247">
        <f t="shared" si="62"/>
        <v>0</v>
      </c>
      <c r="H166" s="246">
        <f t="shared" si="62"/>
        <v>0</v>
      </c>
      <c r="I166" s="247">
        <f t="shared" si="62"/>
        <v>0</v>
      </c>
      <c r="J166" s="248">
        <f t="shared" si="62"/>
        <v>0</v>
      </c>
      <c r="K166" s="249">
        <f t="shared" si="62"/>
        <v>0</v>
      </c>
      <c r="L166" s="248">
        <f t="shared" si="62"/>
        <v>0</v>
      </c>
      <c r="M166" s="249">
        <f t="shared" si="62"/>
        <v>0</v>
      </c>
      <c r="N166" s="61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9"/>
    </row>
    <row r="167" spans="1:25" s="17" customFormat="1" ht="15.75">
      <c r="A167" s="298">
        <v>153</v>
      </c>
      <c r="B167" s="97" t="s">
        <v>156</v>
      </c>
      <c r="C167" s="135" t="s">
        <v>52</v>
      </c>
      <c r="D167" s="250">
        <f t="shared" ref="D167:M167" si="63">SUM(D190,D218)</f>
        <v>0</v>
      </c>
      <c r="E167" s="237">
        <f t="shared" si="63"/>
        <v>0</v>
      </c>
      <c r="F167" s="251">
        <f t="shared" si="63"/>
        <v>0</v>
      </c>
      <c r="G167" s="252">
        <f t="shared" si="63"/>
        <v>0</v>
      </c>
      <c r="H167" s="251">
        <f t="shared" si="63"/>
        <v>0</v>
      </c>
      <c r="I167" s="252">
        <f t="shared" si="63"/>
        <v>0</v>
      </c>
      <c r="J167" s="253">
        <f t="shared" si="63"/>
        <v>0</v>
      </c>
      <c r="K167" s="254">
        <f t="shared" si="63"/>
        <v>0</v>
      </c>
      <c r="L167" s="253">
        <f t="shared" si="63"/>
        <v>0</v>
      </c>
      <c r="M167" s="254">
        <f t="shared" si="63"/>
        <v>0</v>
      </c>
      <c r="N167" s="61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9"/>
    </row>
    <row r="168" spans="1:25" s="23" customFormat="1" ht="15.75">
      <c r="A168" s="298"/>
      <c r="B168" s="98" t="s">
        <v>11</v>
      </c>
      <c r="C168" s="99"/>
      <c r="D168" s="121"/>
      <c r="E168" s="121"/>
      <c r="F168" s="122"/>
      <c r="G168" s="123"/>
      <c r="H168" s="122"/>
      <c r="I168" s="123"/>
      <c r="J168" s="124"/>
      <c r="K168" s="125"/>
      <c r="L168" s="124"/>
      <c r="M168" s="125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51"/>
    </row>
    <row r="169" spans="1:25" s="23" customFormat="1" ht="15.75">
      <c r="A169" s="301"/>
      <c r="B169" s="431" t="s">
        <v>104</v>
      </c>
      <c r="C169" s="432"/>
      <c r="D169" s="121"/>
      <c r="E169" s="121"/>
      <c r="F169" s="126"/>
      <c r="G169" s="127"/>
      <c r="H169" s="126"/>
      <c r="I169" s="127"/>
      <c r="J169" s="128"/>
      <c r="K169" s="129"/>
      <c r="L169" s="128"/>
      <c r="M169" s="129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55"/>
    </row>
    <row r="170" spans="1:25" s="15" customFormat="1" ht="47.25">
      <c r="A170" s="302">
        <v>154</v>
      </c>
      <c r="B170" s="132" t="s">
        <v>35</v>
      </c>
      <c r="C170" s="133" t="s">
        <v>8</v>
      </c>
      <c r="D170" s="214" t="str">
        <f t="shared" ref="D170:M170" si="64">IF( D171=0,"", D172/D171)</f>
        <v/>
      </c>
      <c r="E170" s="186" t="str">
        <f t="shared" si="64"/>
        <v/>
      </c>
      <c r="F170" s="195" t="str">
        <f t="shared" si="64"/>
        <v/>
      </c>
      <c r="G170" s="196" t="str">
        <f t="shared" si="64"/>
        <v/>
      </c>
      <c r="H170" s="195" t="str">
        <f t="shared" si="64"/>
        <v/>
      </c>
      <c r="I170" s="196" t="str">
        <f t="shared" si="64"/>
        <v/>
      </c>
      <c r="J170" s="197" t="str">
        <f t="shared" si="64"/>
        <v/>
      </c>
      <c r="K170" s="188" t="str">
        <f t="shared" si="64"/>
        <v/>
      </c>
      <c r="L170" s="197" t="str">
        <f t="shared" si="64"/>
        <v/>
      </c>
      <c r="M170" s="188" t="str">
        <f t="shared" si="64"/>
        <v/>
      </c>
      <c r="N170" s="65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74"/>
    </row>
    <row r="171" spans="1:25" s="11" customFormat="1">
      <c r="A171" s="302">
        <v>155</v>
      </c>
      <c r="B171" s="303" t="s">
        <v>9</v>
      </c>
      <c r="C171" s="44" t="s">
        <v>52</v>
      </c>
      <c r="D171" s="159">
        <f>SUM(F171,H171,J171,L171)</f>
        <v>0</v>
      </c>
      <c r="E171" s="161">
        <f>SUM(G171,I171,K171,M171)</f>
        <v>0</v>
      </c>
      <c r="F171" s="241"/>
      <c r="G171" s="242"/>
      <c r="H171" s="241"/>
      <c r="I171" s="242"/>
      <c r="J171" s="241"/>
      <c r="K171" s="242"/>
      <c r="L171" s="241"/>
      <c r="M171" s="242"/>
      <c r="N171" s="63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72"/>
    </row>
    <row r="172" spans="1:25" s="11" customFormat="1">
      <c r="A172" s="302">
        <v>156</v>
      </c>
      <c r="B172" s="303" t="s">
        <v>10</v>
      </c>
      <c r="C172" s="44" t="s">
        <v>52</v>
      </c>
      <c r="D172" s="159">
        <f>SUM(F172,H172,J172,L172)</f>
        <v>0</v>
      </c>
      <c r="E172" s="161">
        <f>SUM(G172,I172,K172,M172)</f>
        <v>0</v>
      </c>
      <c r="F172" s="241"/>
      <c r="G172" s="242"/>
      <c r="H172" s="241"/>
      <c r="I172" s="242"/>
      <c r="J172" s="241"/>
      <c r="K172" s="242"/>
      <c r="L172" s="241"/>
      <c r="M172" s="242"/>
      <c r="N172" s="63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72"/>
    </row>
    <row r="173" spans="1:25" s="15" customFormat="1" ht="31.5">
      <c r="A173" s="302">
        <v>157</v>
      </c>
      <c r="B173" s="132" t="s">
        <v>64</v>
      </c>
      <c r="C173" s="133" t="s">
        <v>8</v>
      </c>
      <c r="D173" s="214" t="str">
        <f t="shared" ref="D173:M173" si="65">IF( D174=0,"", D175/D174)</f>
        <v/>
      </c>
      <c r="E173" s="186" t="str">
        <f t="shared" si="65"/>
        <v/>
      </c>
      <c r="F173" s="195" t="str">
        <f t="shared" si="65"/>
        <v/>
      </c>
      <c r="G173" s="196" t="str">
        <f t="shared" si="65"/>
        <v/>
      </c>
      <c r="H173" s="195" t="str">
        <f t="shared" si="65"/>
        <v/>
      </c>
      <c r="I173" s="196" t="str">
        <f t="shared" si="65"/>
        <v/>
      </c>
      <c r="J173" s="197" t="str">
        <f t="shared" si="65"/>
        <v/>
      </c>
      <c r="K173" s="188" t="str">
        <f t="shared" si="65"/>
        <v/>
      </c>
      <c r="L173" s="197" t="str">
        <f t="shared" si="65"/>
        <v/>
      </c>
      <c r="M173" s="188" t="str">
        <f t="shared" si="65"/>
        <v/>
      </c>
      <c r="N173" s="65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74"/>
    </row>
    <row r="174" spans="1:25" s="11" customFormat="1">
      <c r="A174" s="302">
        <v>158</v>
      </c>
      <c r="B174" s="303" t="s">
        <v>9</v>
      </c>
      <c r="C174" s="44" t="s">
        <v>52</v>
      </c>
      <c r="D174" s="159">
        <f>SUM(F174,H174,J174,L174)</f>
        <v>0</v>
      </c>
      <c r="E174" s="161">
        <f>SUM(G174,I174,K174,M174)</f>
        <v>0</v>
      </c>
      <c r="F174" s="241"/>
      <c r="G174" s="242"/>
      <c r="H174" s="241"/>
      <c r="I174" s="242"/>
      <c r="J174" s="241"/>
      <c r="K174" s="242"/>
      <c r="L174" s="241"/>
      <c r="M174" s="242"/>
      <c r="N174" s="63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72"/>
    </row>
    <row r="175" spans="1:25" s="11" customFormat="1">
      <c r="A175" s="302">
        <v>159</v>
      </c>
      <c r="B175" s="303" t="s">
        <v>10</v>
      </c>
      <c r="C175" s="44" t="s">
        <v>52</v>
      </c>
      <c r="D175" s="159">
        <f>SUM(F175,H175,J175,L175)</f>
        <v>0</v>
      </c>
      <c r="E175" s="161">
        <f>SUM(G175,I175,K175,M175)</f>
        <v>0</v>
      </c>
      <c r="F175" s="241"/>
      <c r="G175" s="242"/>
      <c r="H175" s="241"/>
      <c r="I175" s="242"/>
      <c r="J175" s="241"/>
      <c r="K175" s="242"/>
      <c r="L175" s="241"/>
      <c r="M175" s="242"/>
      <c r="N175" s="63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72"/>
    </row>
    <row r="176" spans="1:25" s="15" customFormat="1" ht="31.5">
      <c r="A176" s="302">
        <v>160</v>
      </c>
      <c r="B176" s="132" t="s">
        <v>36</v>
      </c>
      <c r="C176" s="133" t="s">
        <v>8</v>
      </c>
      <c r="D176" s="214" t="str">
        <f t="shared" ref="D176:M176" si="66">IF( D177=0,"", D178/D177)</f>
        <v/>
      </c>
      <c r="E176" s="186" t="str">
        <f t="shared" si="66"/>
        <v/>
      </c>
      <c r="F176" s="195" t="str">
        <f t="shared" si="66"/>
        <v/>
      </c>
      <c r="G176" s="196" t="str">
        <f t="shared" si="66"/>
        <v/>
      </c>
      <c r="H176" s="195" t="str">
        <f t="shared" si="66"/>
        <v/>
      </c>
      <c r="I176" s="196" t="str">
        <f t="shared" si="66"/>
        <v/>
      </c>
      <c r="J176" s="197" t="str">
        <f t="shared" si="66"/>
        <v/>
      </c>
      <c r="K176" s="188" t="str">
        <f t="shared" si="66"/>
        <v/>
      </c>
      <c r="L176" s="197" t="str">
        <f t="shared" si="66"/>
        <v/>
      </c>
      <c r="M176" s="188" t="str">
        <f t="shared" si="66"/>
        <v/>
      </c>
      <c r="N176" s="65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74"/>
    </row>
    <row r="177" spans="1:25" s="11" customFormat="1">
      <c r="A177" s="302">
        <v>161</v>
      </c>
      <c r="B177" s="303" t="s">
        <v>9</v>
      </c>
      <c r="C177" s="44" t="s">
        <v>52</v>
      </c>
      <c r="D177" s="159">
        <f>SUM(F177,H177,J177,L177)</f>
        <v>0</v>
      </c>
      <c r="E177" s="161">
        <f>SUM(G177,I177,K177,M177)</f>
        <v>0</v>
      </c>
      <c r="F177" s="220"/>
      <c r="G177" s="255"/>
      <c r="H177" s="220"/>
      <c r="I177" s="255"/>
      <c r="J177" s="222"/>
      <c r="K177" s="256"/>
      <c r="L177" s="222"/>
      <c r="M177" s="256"/>
      <c r="N177" s="63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72"/>
    </row>
    <row r="178" spans="1:25" s="11" customFormat="1">
      <c r="A178" s="302">
        <v>162</v>
      </c>
      <c r="B178" s="303" t="s">
        <v>10</v>
      </c>
      <c r="C178" s="44" t="s">
        <v>52</v>
      </c>
      <c r="D178" s="159">
        <f>SUM(F178,H178,J178,L178)</f>
        <v>0</v>
      </c>
      <c r="E178" s="161">
        <f>SUM(G178,I178,K178,M178)</f>
        <v>0</v>
      </c>
      <c r="F178" s="220"/>
      <c r="G178" s="255"/>
      <c r="H178" s="220"/>
      <c r="I178" s="255"/>
      <c r="J178" s="222"/>
      <c r="K178" s="256"/>
      <c r="L178" s="222"/>
      <c r="M178" s="256"/>
      <c r="N178" s="63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72"/>
    </row>
    <row r="179" spans="1:25" s="15" customFormat="1" ht="78.75">
      <c r="A179" s="302">
        <v>163</v>
      </c>
      <c r="B179" s="132" t="s">
        <v>105</v>
      </c>
      <c r="C179" s="133" t="s">
        <v>8</v>
      </c>
      <c r="D179" s="214" t="str">
        <f t="shared" ref="D179:M179" si="67">IF( D180=0,"", D181/D180)</f>
        <v/>
      </c>
      <c r="E179" s="186" t="str">
        <f t="shared" si="67"/>
        <v/>
      </c>
      <c r="F179" s="195" t="str">
        <f t="shared" si="67"/>
        <v/>
      </c>
      <c r="G179" s="196" t="str">
        <f t="shared" si="67"/>
        <v/>
      </c>
      <c r="H179" s="195" t="str">
        <f t="shared" si="67"/>
        <v/>
      </c>
      <c r="I179" s="196" t="str">
        <f t="shared" si="67"/>
        <v/>
      </c>
      <c r="J179" s="197" t="str">
        <f t="shared" si="67"/>
        <v/>
      </c>
      <c r="K179" s="188" t="str">
        <f t="shared" si="67"/>
        <v/>
      </c>
      <c r="L179" s="197" t="str">
        <f t="shared" si="67"/>
        <v/>
      </c>
      <c r="M179" s="188" t="str">
        <f t="shared" si="67"/>
        <v/>
      </c>
      <c r="N179" s="65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74"/>
    </row>
    <row r="180" spans="1:25" s="11" customFormat="1">
      <c r="A180" s="302">
        <v>164</v>
      </c>
      <c r="B180" s="303" t="s">
        <v>9</v>
      </c>
      <c r="C180" s="44" t="s">
        <v>52</v>
      </c>
      <c r="D180" s="159">
        <f>SUM(F180,H180,J180,L180)</f>
        <v>0</v>
      </c>
      <c r="E180" s="161">
        <f>SUM(G180,I180,K180,M180)</f>
        <v>0</v>
      </c>
      <c r="F180" s="220"/>
      <c r="G180" s="255"/>
      <c r="H180" s="220"/>
      <c r="I180" s="255"/>
      <c r="J180" s="222"/>
      <c r="K180" s="256"/>
      <c r="L180" s="222"/>
      <c r="M180" s="256"/>
      <c r="N180" s="63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72"/>
    </row>
    <row r="181" spans="1:25" s="11" customFormat="1">
      <c r="A181" s="302">
        <v>165</v>
      </c>
      <c r="B181" s="303" t="s">
        <v>10</v>
      </c>
      <c r="C181" s="44" t="s">
        <v>52</v>
      </c>
      <c r="D181" s="159">
        <f>SUM(F181,H181,J181,L181)</f>
        <v>0</v>
      </c>
      <c r="E181" s="161">
        <f>SUM(G181,I181,K181,M181)</f>
        <v>0</v>
      </c>
      <c r="F181" s="220"/>
      <c r="G181" s="255"/>
      <c r="H181" s="220"/>
      <c r="I181" s="255"/>
      <c r="J181" s="222"/>
      <c r="K181" s="256"/>
      <c r="L181" s="222"/>
      <c r="M181" s="256"/>
      <c r="N181" s="63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72"/>
    </row>
    <row r="182" spans="1:25" s="15" customFormat="1" ht="78.75">
      <c r="A182" s="302">
        <v>166</v>
      </c>
      <c r="B182" s="132" t="s">
        <v>124</v>
      </c>
      <c r="C182" s="133" t="s">
        <v>8</v>
      </c>
      <c r="D182" s="214" t="str">
        <f t="shared" ref="D182:M182" si="68">IF( D183=0,"", D184/D183)</f>
        <v/>
      </c>
      <c r="E182" s="186" t="str">
        <f t="shared" si="68"/>
        <v/>
      </c>
      <c r="F182" s="195" t="str">
        <f t="shared" si="68"/>
        <v/>
      </c>
      <c r="G182" s="196" t="str">
        <f t="shared" si="68"/>
        <v/>
      </c>
      <c r="H182" s="195" t="str">
        <f t="shared" si="68"/>
        <v/>
      </c>
      <c r="I182" s="196" t="str">
        <f t="shared" si="68"/>
        <v/>
      </c>
      <c r="J182" s="197" t="str">
        <f t="shared" si="68"/>
        <v/>
      </c>
      <c r="K182" s="188" t="str">
        <f t="shared" si="68"/>
        <v/>
      </c>
      <c r="L182" s="197" t="str">
        <f t="shared" si="68"/>
        <v/>
      </c>
      <c r="M182" s="188" t="str">
        <f t="shared" si="68"/>
        <v/>
      </c>
      <c r="N182" s="65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74"/>
    </row>
    <row r="183" spans="1:25" s="11" customFormat="1">
      <c r="A183" s="302">
        <v>167</v>
      </c>
      <c r="B183" s="303" t="s">
        <v>9</v>
      </c>
      <c r="C183" s="44" t="s">
        <v>52</v>
      </c>
      <c r="D183" s="159">
        <f>SUM(F183,H183,J183,L183)</f>
        <v>0</v>
      </c>
      <c r="E183" s="161">
        <f>SUM(G183,I183,K183,M183)</f>
        <v>0</v>
      </c>
      <c r="F183" s="220"/>
      <c r="G183" s="255"/>
      <c r="H183" s="220"/>
      <c r="I183" s="255"/>
      <c r="J183" s="222"/>
      <c r="K183" s="256"/>
      <c r="L183" s="222"/>
      <c r="M183" s="256"/>
      <c r="N183" s="63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72"/>
    </row>
    <row r="184" spans="1:25" s="11" customFormat="1">
      <c r="A184" s="302">
        <v>168</v>
      </c>
      <c r="B184" s="303" t="s">
        <v>10</v>
      </c>
      <c r="C184" s="44" t="s">
        <v>52</v>
      </c>
      <c r="D184" s="159">
        <f>SUM(F184,H184,J184,L184)</f>
        <v>0</v>
      </c>
      <c r="E184" s="161">
        <f>SUM(G184,I184,K184,M184)</f>
        <v>0</v>
      </c>
      <c r="F184" s="220"/>
      <c r="G184" s="255"/>
      <c r="H184" s="220"/>
      <c r="I184" s="255"/>
      <c r="J184" s="222"/>
      <c r="K184" s="256"/>
      <c r="L184" s="222"/>
      <c r="M184" s="256"/>
      <c r="N184" s="63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72"/>
    </row>
    <row r="185" spans="1:25" s="15" customFormat="1" ht="21">
      <c r="A185" s="302">
        <v>169</v>
      </c>
      <c r="B185" s="132" t="s">
        <v>39</v>
      </c>
      <c r="C185" s="133" t="s">
        <v>8</v>
      </c>
      <c r="D185" s="214" t="str">
        <f t="shared" ref="D185:M185" si="69">IF( D186=0,"", D187/D186)</f>
        <v/>
      </c>
      <c r="E185" s="186" t="str">
        <f t="shared" si="69"/>
        <v/>
      </c>
      <c r="F185" s="195" t="str">
        <f t="shared" si="69"/>
        <v/>
      </c>
      <c r="G185" s="196" t="str">
        <f t="shared" si="69"/>
        <v/>
      </c>
      <c r="H185" s="195" t="str">
        <f t="shared" si="69"/>
        <v/>
      </c>
      <c r="I185" s="196" t="str">
        <f t="shared" si="69"/>
        <v/>
      </c>
      <c r="J185" s="197" t="str">
        <f t="shared" si="69"/>
        <v/>
      </c>
      <c r="K185" s="188" t="str">
        <f t="shared" si="69"/>
        <v/>
      </c>
      <c r="L185" s="197" t="str">
        <f t="shared" si="69"/>
        <v/>
      </c>
      <c r="M185" s="188" t="str">
        <f t="shared" si="69"/>
        <v/>
      </c>
      <c r="N185" s="65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74"/>
    </row>
    <row r="186" spans="1:25" s="11" customFormat="1">
      <c r="A186" s="302">
        <v>170</v>
      </c>
      <c r="B186" s="303" t="s">
        <v>9</v>
      </c>
      <c r="C186" s="44" t="s">
        <v>52</v>
      </c>
      <c r="D186" s="159">
        <f>SUM(F186,H186,J186,L186)</f>
        <v>0</v>
      </c>
      <c r="E186" s="161">
        <f>SUM(G186,I186,K186,M186)</f>
        <v>0</v>
      </c>
      <c r="F186" s="220"/>
      <c r="G186" s="255"/>
      <c r="H186" s="220"/>
      <c r="I186" s="255"/>
      <c r="J186" s="222"/>
      <c r="K186" s="256"/>
      <c r="L186" s="222"/>
      <c r="M186" s="256"/>
      <c r="N186" s="63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72"/>
    </row>
    <row r="187" spans="1:25" s="11" customFormat="1">
      <c r="A187" s="302">
        <v>171</v>
      </c>
      <c r="B187" s="303" t="s">
        <v>10</v>
      </c>
      <c r="C187" s="44" t="s">
        <v>52</v>
      </c>
      <c r="D187" s="159">
        <f>SUM(F187,H187,J187,L187)</f>
        <v>0</v>
      </c>
      <c r="E187" s="161">
        <f>SUM(G187,I187,K187,M187)</f>
        <v>0</v>
      </c>
      <c r="F187" s="220"/>
      <c r="G187" s="255"/>
      <c r="H187" s="220"/>
      <c r="I187" s="255"/>
      <c r="J187" s="222"/>
      <c r="K187" s="256"/>
      <c r="L187" s="222"/>
      <c r="M187" s="256"/>
      <c r="N187" s="63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72"/>
    </row>
    <row r="188" spans="1:25" s="11" customFormat="1" ht="31.5">
      <c r="A188" s="302">
        <v>172</v>
      </c>
      <c r="B188" s="85" t="s">
        <v>157</v>
      </c>
      <c r="C188" s="134" t="s">
        <v>8</v>
      </c>
      <c r="D188" s="182" t="str">
        <f>IF( D189=0,"", D190/D189)</f>
        <v/>
      </c>
      <c r="E188" s="184" t="str">
        <f>IF( E189=0,"", E190/E189)</f>
        <v/>
      </c>
      <c r="F188" s="288" t="str">
        <f>IF( F189=0,"", F190/F189)</f>
        <v/>
      </c>
      <c r="G188" s="185" t="str">
        <f>IF( G189=0,"", G190/G189)</f>
        <v/>
      </c>
      <c r="H188" s="288" t="str">
        <f t="shared" ref="H188:M188" si="70">IF( H189=0,"", H190/H189)</f>
        <v/>
      </c>
      <c r="I188" s="185" t="str">
        <f t="shared" si="70"/>
        <v/>
      </c>
      <c r="J188" s="288" t="str">
        <f t="shared" si="70"/>
        <v/>
      </c>
      <c r="K188" s="185" t="str">
        <f t="shared" si="70"/>
        <v/>
      </c>
      <c r="L188" s="288" t="str">
        <f t="shared" si="70"/>
        <v/>
      </c>
      <c r="M188" s="185" t="str">
        <f t="shared" si="70"/>
        <v/>
      </c>
      <c r="N188" s="63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</row>
    <row r="189" spans="1:25" s="11" customFormat="1" ht="31.5">
      <c r="A189" s="302">
        <v>173</v>
      </c>
      <c r="B189" s="86" t="s">
        <v>158</v>
      </c>
      <c r="C189" s="136" t="s">
        <v>52</v>
      </c>
      <c r="D189" s="236">
        <f>SUM(D171,D174,D177,D180,D183,D186)</f>
        <v>0</v>
      </c>
      <c r="E189" s="257">
        <f>SUM(E171,E174,E177,E180,E183,E186)</f>
        <v>0</v>
      </c>
      <c r="F189" s="343">
        <f t="shared" ref="F189:M189" si="71">SUM(F171,F174,F177,F180,F183,F186)</f>
        <v>0</v>
      </c>
      <c r="G189" s="269">
        <f>SUM(G171,G174,G177,G180,G183,G186)</f>
        <v>0</v>
      </c>
      <c r="H189" s="343">
        <f t="shared" si="71"/>
        <v>0</v>
      </c>
      <c r="I189" s="269">
        <f t="shared" si="71"/>
        <v>0</v>
      </c>
      <c r="J189" s="343">
        <f t="shared" si="71"/>
        <v>0</v>
      </c>
      <c r="K189" s="269">
        <f t="shared" si="71"/>
        <v>0</v>
      </c>
      <c r="L189" s="343">
        <f t="shared" si="71"/>
        <v>0</v>
      </c>
      <c r="M189" s="269">
        <f t="shared" si="71"/>
        <v>0</v>
      </c>
      <c r="N189" s="63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72"/>
    </row>
    <row r="190" spans="1:25" s="11" customFormat="1" ht="31.5">
      <c r="A190" s="302">
        <v>174</v>
      </c>
      <c r="B190" s="149" t="s">
        <v>159</v>
      </c>
      <c r="C190" s="150" t="s">
        <v>52</v>
      </c>
      <c r="D190" s="243">
        <f>SUM(D172,D175,D178,D181,D184,D187)</f>
        <v>0</v>
      </c>
      <c r="E190" s="258">
        <f>SUM(E172,E175,E178,E181,E184,E187)</f>
        <v>0</v>
      </c>
      <c r="F190" s="344">
        <f t="shared" ref="F190:M190" si="72">SUM(F172,F175,F178,F181,F184,F187)</f>
        <v>0</v>
      </c>
      <c r="G190" s="270">
        <f t="shared" si="72"/>
        <v>0</v>
      </c>
      <c r="H190" s="345">
        <f t="shared" si="72"/>
        <v>0</v>
      </c>
      <c r="I190" s="270">
        <f t="shared" si="72"/>
        <v>0</v>
      </c>
      <c r="J190" s="345">
        <f t="shared" si="72"/>
        <v>0</v>
      </c>
      <c r="K190" s="270">
        <f t="shared" si="72"/>
        <v>0</v>
      </c>
      <c r="L190" s="345">
        <f t="shared" si="72"/>
        <v>0</v>
      </c>
      <c r="M190" s="270">
        <f t="shared" si="72"/>
        <v>0</v>
      </c>
      <c r="N190" s="63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72"/>
    </row>
    <row r="191" spans="1:25" s="23" customFormat="1" ht="15.75">
      <c r="A191" s="318"/>
      <c r="B191" s="436" t="s">
        <v>160</v>
      </c>
      <c r="C191" s="436"/>
      <c r="D191" s="155"/>
      <c r="E191" s="156"/>
      <c r="F191" s="94"/>
      <c r="G191" s="95"/>
      <c r="H191" s="101"/>
      <c r="I191" s="102"/>
      <c r="J191" s="103"/>
      <c r="K191" s="104"/>
      <c r="L191" s="103"/>
      <c r="M191" s="104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55"/>
    </row>
    <row r="192" spans="1:25" s="15" customFormat="1" ht="21">
      <c r="A192" s="319">
        <v>175</v>
      </c>
      <c r="B192" s="151" t="s">
        <v>65</v>
      </c>
      <c r="C192" s="152" t="s">
        <v>8</v>
      </c>
      <c r="D192" s="225" t="str">
        <f t="shared" ref="D192:M192" si="73">IF( D193=0,"", D194/D193)</f>
        <v/>
      </c>
      <c r="E192" s="224" t="str">
        <f t="shared" si="73"/>
        <v/>
      </c>
      <c r="F192" s="195" t="str">
        <f t="shared" si="73"/>
        <v/>
      </c>
      <c r="G192" s="196" t="str">
        <f t="shared" si="73"/>
        <v/>
      </c>
      <c r="H192" s="195" t="str">
        <f t="shared" si="73"/>
        <v/>
      </c>
      <c r="I192" s="196" t="str">
        <f t="shared" si="73"/>
        <v/>
      </c>
      <c r="J192" s="197" t="str">
        <f t="shared" si="73"/>
        <v/>
      </c>
      <c r="K192" s="188" t="str">
        <f t="shared" si="73"/>
        <v/>
      </c>
      <c r="L192" s="197" t="str">
        <f t="shared" si="73"/>
        <v/>
      </c>
      <c r="M192" s="188" t="str">
        <f t="shared" si="73"/>
        <v/>
      </c>
      <c r="N192" s="65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74"/>
    </row>
    <row r="193" spans="1:25" s="17" customFormat="1">
      <c r="A193" s="302">
        <v>176</v>
      </c>
      <c r="B193" s="303" t="s">
        <v>9</v>
      </c>
      <c r="C193" s="44" t="s">
        <v>52</v>
      </c>
      <c r="D193" s="159">
        <f>SUM(F193,H193,J193,L193)</f>
        <v>0</v>
      </c>
      <c r="E193" s="161">
        <f>SUM(G193,I193,K193,M193)</f>
        <v>0</v>
      </c>
      <c r="F193" s="220"/>
      <c r="G193" s="221"/>
      <c r="H193" s="220"/>
      <c r="I193" s="221"/>
      <c r="J193" s="222"/>
      <c r="K193" s="223"/>
      <c r="L193" s="222"/>
      <c r="M193" s="223"/>
      <c r="N193" s="61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9"/>
    </row>
    <row r="194" spans="1:25" s="17" customFormat="1">
      <c r="A194" s="319">
        <v>177</v>
      </c>
      <c r="B194" s="303" t="s">
        <v>10</v>
      </c>
      <c r="C194" s="44" t="s">
        <v>52</v>
      </c>
      <c r="D194" s="159">
        <f>SUM(F194,H194,J194,L194)</f>
        <v>0</v>
      </c>
      <c r="E194" s="161">
        <f>SUM(G194,I194,K194,M194)</f>
        <v>0</v>
      </c>
      <c r="F194" s="320"/>
      <c r="G194" s="321"/>
      <c r="H194" s="320"/>
      <c r="I194" s="321"/>
      <c r="J194" s="322"/>
      <c r="K194" s="323"/>
      <c r="L194" s="322"/>
      <c r="M194" s="323"/>
      <c r="N194" s="61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9"/>
    </row>
    <row r="195" spans="1:25" s="15" customFormat="1" ht="31.5">
      <c r="A195" s="302">
        <v>178</v>
      </c>
      <c r="B195" s="132" t="s">
        <v>106</v>
      </c>
      <c r="C195" s="133" t="s">
        <v>8</v>
      </c>
      <c r="D195" s="214" t="str">
        <f t="shared" ref="D195:M195" si="74">IF( D196=0,"", D197/D196)</f>
        <v/>
      </c>
      <c r="E195" s="186" t="str">
        <f t="shared" si="74"/>
        <v/>
      </c>
      <c r="F195" s="195" t="str">
        <f t="shared" si="74"/>
        <v/>
      </c>
      <c r="G195" s="196" t="str">
        <f t="shared" si="74"/>
        <v/>
      </c>
      <c r="H195" s="195" t="str">
        <f t="shared" si="74"/>
        <v/>
      </c>
      <c r="I195" s="196" t="str">
        <f t="shared" si="74"/>
        <v/>
      </c>
      <c r="J195" s="197" t="str">
        <f t="shared" si="74"/>
        <v/>
      </c>
      <c r="K195" s="188" t="str">
        <f t="shared" si="74"/>
        <v/>
      </c>
      <c r="L195" s="197" t="str">
        <f t="shared" si="74"/>
        <v/>
      </c>
      <c r="M195" s="188" t="str">
        <f t="shared" si="74"/>
        <v/>
      </c>
      <c r="N195" s="65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74"/>
    </row>
    <row r="196" spans="1:25" s="17" customFormat="1">
      <c r="A196" s="319">
        <v>179</v>
      </c>
      <c r="B196" s="303" t="s">
        <v>9</v>
      </c>
      <c r="C196" s="44" t="s">
        <v>52</v>
      </c>
      <c r="D196" s="159">
        <f t="shared" ref="D196:M196" si="75">SUM(D199,D202,D205)</f>
        <v>0</v>
      </c>
      <c r="E196" s="161">
        <f t="shared" si="75"/>
        <v>0</v>
      </c>
      <c r="F196" s="189">
        <f t="shared" si="75"/>
        <v>0</v>
      </c>
      <c r="G196" s="190">
        <f t="shared" si="75"/>
        <v>0</v>
      </c>
      <c r="H196" s="189">
        <f t="shared" si="75"/>
        <v>0</v>
      </c>
      <c r="I196" s="190">
        <f t="shared" si="75"/>
        <v>0</v>
      </c>
      <c r="J196" s="189">
        <f t="shared" si="75"/>
        <v>0</v>
      </c>
      <c r="K196" s="190">
        <f t="shared" si="75"/>
        <v>0</v>
      </c>
      <c r="L196" s="189">
        <f t="shared" si="75"/>
        <v>0</v>
      </c>
      <c r="M196" s="190">
        <f t="shared" si="75"/>
        <v>0</v>
      </c>
      <c r="N196" s="61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9"/>
    </row>
    <row r="197" spans="1:25" s="17" customFormat="1">
      <c r="A197" s="302">
        <v>180</v>
      </c>
      <c r="B197" s="303" t="s">
        <v>10</v>
      </c>
      <c r="C197" s="44" t="s">
        <v>52</v>
      </c>
      <c r="D197" s="159">
        <f t="shared" ref="D197:M197" si="76">SUM(D200,D203,D206)</f>
        <v>0</v>
      </c>
      <c r="E197" s="161">
        <f t="shared" si="76"/>
        <v>0</v>
      </c>
      <c r="F197" s="189">
        <f t="shared" si="76"/>
        <v>0</v>
      </c>
      <c r="G197" s="190">
        <f t="shared" si="76"/>
        <v>0</v>
      </c>
      <c r="H197" s="189">
        <f t="shared" si="76"/>
        <v>0</v>
      </c>
      <c r="I197" s="190">
        <f t="shared" si="76"/>
        <v>0</v>
      </c>
      <c r="J197" s="189">
        <f t="shared" si="76"/>
        <v>0</v>
      </c>
      <c r="K197" s="190">
        <f t="shared" si="76"/>
        <v>0</v>
      </c>
      <c r="L197" s="189">
        <f t="shared" si="76"/>
        <v>0</v>
      </c>
      <c r="M197" s="190">
        <f t="shared" si="76"/>
        <v>0</v>
      </c>
      <c r="N197" s="61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9"/>
    </row>
    <row r="198" spans="1:25" s="15" customFormat="1" ht="31.5">
      <c r="A198" s="319">
        <v>181</v>
      </c>
      <c r="B198" s="132" t="s">
        <v>80</v>
      </c>
      <c r="C198" s="133" t="s">
        <v>8</v>
      </c>
      <c r="D198" s="194" t="str">
        <f t="shared" ref="D198:M198" si="77">IF( D199=0,"", D200/D199)</f>
        <v/>
      </c>
      <c r="E198" s="186" t="str">
        <f t="shared" si="77"/>
        <v/>
      </c>
      <c r="F198" s="195" t="str">
        <f t="shared" si="77"/>
        <v/>
      </c>
      <c r="G198" s="196" t="str">
        <f t="shared" si="77"/>
        <v/>
      </c>
      <c r="H198" s="195" t="str">
        <f t="shared" si="77"/>
        <v/>
      </c>
      <c r="I198" s="196" t="str">
        <f t="shared" si="77"/>
        <v/>
      </c>
      <c r="J198" s="197" t="str">
        <f t="shared" si="77"/>
        <v/>
      </c>
      <c r="K198" s="188" t="str">
        <f t="shared" si="77"/>
        <v/>
      </c>
      <c r="L198" s="197" t="str">
        <f t="shared" si="77"/>
        <v/>
      </c>
      <c r="M198" s="188" t="str">
        <f t="shared" si="77"/>
        <v/>
      </c>
      <c r="N198" s="65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74"/>
    </row>
    <row r="199" spans="1:25" s="17" customFormat="1">
      <c r="A199" s="302">
        <v>182</v>
      </c>
      <c r="B199" s="303" t="s">
        <v>9</v>
      </c>
      <c r="C199" s="44" t="s">
        <v>52</v>
      </c>
      <c r="D199" s="159">
        <f>SUM(F199,H199,J199,L199)</f>
        <v>0</v>
      </c>
      <c r="E199" s="161">
        <f>SUM(G199,I199,K199,M199)</f>
        <v>0</v>
      </c>
      <c r="F199" s="220"/>
      <c r="G199" s="221"/>
      <c r="H199" s="220"/>
      <c r="I199" s="221"/>
      <c r="J199" s="222"/>
      <c r="K199" s="223"/>
      <c r="L199" s="222"/>
      <c r="M199" s="223"/>
      <c r="N199" s="61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9"/>
    </row>
    <row r="200" spans="1:25" s="17" customFormat="1">
      <c r="A200" s="319">
        <v>183</v>
      </c>
      <c r="B200" s="303" t="s">
        <v>10</v>
      </c>
      <c r="C200" s="44" t="s">
        <v>52</v>
      </c>
      <c r="D200" s="159">
        <f>SUM(F200,H200,J200,L200)</f>
        <v>0</v>
      </c>
      <c r="E200" s="161">
        <f>SUM(G200,I200,K200,M200)</f>
        <v>0</v>
      </c>
      <c r="F200" s="320"/>
      <c r="G200" s="321"/>
      <c r="H200" s="320"/>
      <c r="I200" s="321"/>
      <c r="J200" s="322"/>
      <c r="K200" s="323"/>
      <c r="L200" s="322"/>
      <c r="M200" s="323"/>
      <c r="N200" s="61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9"/>
    </row>
    <row r="201" spans="1:25" s="15" customFormat="1" ht="47.25">
      <c r="A201" s="302">
        <v>184</v>
      </c>
      <c r="B201" s="132" t="s">
        <v>110</v>
      </c>
      <c r="C201" s="133" t="s">
        <v>8</v>
      </c>
      <c r="D201" s="214" t="str">
        <f t="shared" ref="D201:M201" si="78">IF( D202=0,"", D203/D202)</f>
        <v/>
      </c>
      <c r="E201" s="186" t="str">
        <f t="shared" si="78"/>
        <v/>
      </c>
      <c r="F201" s="195" t="str">
        <f t="shared" si="78"/>
        <v/>
      </c>
      <c r="G201" s="196" t="str">
        <f t="shared" si="78"/>
        <v/>
      </c>
      <c r="H201" s="195" t="str">
        <f t="shared" si="78"/>
        <v/>
      </c>
      <c r="I201" s="196" t="str">
        <f t="shared" si="78"/>
        <v/>
      </c>
      <c r="J201" s="197" t="str">
        <f t="shared" si="78"/>
        <v/>
      </c>
      <c r="K201" s="188" t="str">
        <f t="shared" si="78"/>
        <v/>
      </c>
      <c r="L201" s="197" t="str">
        <f t="shared" si="78"/>
        <v/>
      </c>
      <c r="M201" s="188" t="str">
        <f t="shared" si="78"/>
        <v/>
      </c>
      <c r="N201" s="65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74"/>
    </row>
    <row r="202" spans="1:25" s="17" customFormat="1">
      <c r="A202" s="319">
        <v>185</v>
      </c>
      <c r="B202" s="303" t="s">
        <v>9</v>
      </c>
      <c r="C202" s="44" t="s">
        <v>52</v>
      </c>
      <c r="D202" s="159">
        <f>SUM(F202,H202,J202,L202)</f>
        <v>0</v>
      </c>
      <c r="E202" s="161">
        <f>SUM(G202,I202,K202,M202)</f>
        <v>0</v>
      </c>
      <c r="F202" s="220"/>
      <c r="G202" s="221"/>
      <c r="H202" s="220"/>
      <c r="I202" s="221"/>
      <c r="J202" s="222"/>
      <c r="K202" s="223"/>
      <c r="L202" s="222"/>
      <c r="M202" s="223"/>
      <c r="N202" s="61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9"/>
    </row>
    <row r="203" spans="1:25" s="17" customFormat="1">
      <c r="A203" s="302">
        <v>186</v>
      </c>
      <c r="B203" s="303" t="s">
        <v>10</v>
      </c>
      <c r="C203" s="44" t="s">
        <v>52</v>
      </c>
      <c r="D203" s="159">
        <f>SUM(F203,H203,J203,L203)</f>
        <v>0</v>
      </c>
      <c r="E203" s="161">
        <f>SUM(G203,I203,K203,M203)</f>
        <v>0</v>
      </c>
      <c r="F203" s="320"/>
      <c r="G203" s="321"/>
      <c r="H203" s="320"/>
      <c r="I203" s="321"/>
      <c r="J203" s="322"/>
      <c r="K203" s="323"/>
      <c r="L203" s="322"/>
      <c r="M203" s="323"/>
      <c r="N203" s="61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9"/>
    </row>
    <row r="204" spans="1:25" s="15" customFormat="1" ht="63">
      <c r="A204" s="319">
        <v>187</v>
      </c>
      <c r="B204" s="132" t="s">
        <v>107</v>
      </c>
      <c r="C204" s="133" t="s">
        <v>8</v>
      </c>
      <c r="D204" s="214" t="str">
        <f t="shared" ref="D204:M204" si="79">IF( D205=0,"", D206/D205)</f>
        <v/>
      </c>
      <c r="E204" s="186" t="str">
        <f t="shared" si="79"/>
        <v/>
      </c>
      <c r="F204" s="195" t="str">
        <f t="shared" si="79"/>
        <v/>
      </c>
      <c r="G204" s="196" t="str">
        <f t="shared" si="79"/>
        <v/>
      </c>
      <c r="H204" s="195" t="str">
        <f t="shared" si="79"/>
        <v/>
      </c>
      <c r="I204" s="196" t="str">
        <f t="shared" si="79"/>
        <v/>
      </c>
      <c r="J204" s="197" t="str">
        <f t="shared" si="79"/>
        <v/>
      </c>
      <c r="K204" s="188" t="str">
        <f t="shared" si="79"/>
        <v/>
      </c>
      <c r="L204" s="197" t="str">
        <f t="shared" si="79"/>
        <v/>
      </c>
      <c r="M204" s="188" t="str">
        <f t="shared" si="79"/>
        <v/>
      </c>
      <c r="N204" s="65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74"/>
    </row>
    <row r="205" spans="1:25" s="17" customFormat="1">
      <c r="A205" s="302">
        <v>188</v>
      </c>
      <c r="B205" s="303" t="s">
        <v>9</v>
      </c>
      <c r="C205" s="44" t="s">
        <v>52</v>
      </c>
      <c r="D205" s="159">
        <f>SUM(F205,H205,J205,L205)</f>
        <v>0</v>
      </c>
      <c r="E205" s="161">
        <f>SUM(G205,I205,K205,M205)</f>
        <v>0</v>
      </c>
      <c r="F205" s="220"/>
      <c r="G205" s="221"/>
      <c r="H205" s="220"/>
      <c r="I205" s="221"/>
      <c r="J205" s="222"/>
      <c r="K205" s="223"/>
      <c r="L205" s="222"/>
      <c r="M205" s="223"/>
      <c r="N205" s="61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9"/>
    </row>
    <row r="206" spans="1:25" s="17" customFormat="1">
      <c r="A206" s="319">
        <v>189</v>
      </c>
      <c r="B206" s="303" t="s">
        <v>10</v>
      </c>
      <c r="C206" s="44" t="s">
        <v>52</v>
      </c>
      <c r="D206" s="159">
        <f>SUM(F206,H206,J206,L206)</f>
        <v>0</v>
      </c>
      <c r="E206" s="161">
        <f>SUM(G206,I206,K206,M206)</f>
        <v>0</v>
      </c>
      <c r="F206" s="320"/>
      <c r="G206" s="321"/>
      <c r="H206" s="320"/>
      <c r="I206" s="321"/>
      <c r="J206" s="322"/>
      <c r="K206" s="323"/>
      <c r="L206" s="322"/>
      <c r="M206" s="323"/>
      <c r="N206" s="61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9"/>
    </row>
    <row r="207" spans="1:25" s="15" customFormat="1" ht="31.5">
      <c r="A207" s="302">
        <v>190</v>
      </c>
      <c r="B207" s="132" t="s">
        <v>37</v>
      </c>
      <c r="C207" s="133" t="s">
        <v>8</v>
      </c>
      <c r="D207" s="214" t="str">
        <f t="shared" ref="D207:M207" si="80">IF( D208=0,"", D209/D208)</f>
        <v/>
      </c>
      <c r="E207" s="186" t="str">
        <f t="shared" si="80"/>
        <v/>
      </c>
      <c r="F207" s="195" t="str">
        <f t="shared" si="80"/>
        <v/>
      </c>
      <c r="G207" s="196" t="str">
        <f t="shared" si="80"/>
        <v/>
      </c>
      <c r="H207" s="195" t="str">
        <f t="shared" si="80"/>
        <v/>
      </c>
      <c r="I207" s="196" t="str">
        <f t="shared" si="80"/>
        <v/>
      </c>
      <c r="J207" s="197" t="str">
        <f t="shared" si="80"/>
        <v/>
      </c>
      <c r="K207" s="188" t="str">
        <f t="shared" si="80"/>
        <v/>
      </c>
      <c r="L207" s="197" t="str">
        <f t="shared" si="80"/>
        <v/>
      </c>
      <c r="M207" s="188" t="str">
        <f t="shared" si="80"/>
        <v/>
      </c>
      <c r="N207" s="65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74"/>
    </row>
    <row r="208" spans="1:25" s="17" customFormat="1">
      <c r="A208" s="319">
        <v>191</v>
      </c>
      <c r="B208" s="303" t="s">
        <v>9</v>
      </c>
      <c r="C208" s="44" t="s">
        <v>52</v>
      </c>
      <c r="D208" s="159">
        <f>SUM(F208,H208,J208,L208)</f>
        <v>0</v>
      </c>
      <c r="E208" s="161">
        <f>SUM(G208,I208,K208,M208)</f>
        <v>0</v>
      </c>
      <c r="F208" s="220"/>
      <c r="G208" s="221"/>
      <c r="H208" s="220"/>
      <c r="I208" s="221"/>
      <c r="J208" s="222"/>
      <c r="K208" s="223"/>
      <c r="L208" s="222"/>
      <c r="M208" s="223"/>
      <c r="N208" s="61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9"/>
    </row>
    <row r="209" spans="1:25" s="17" customFormat="1">
      <c r="A209" s="302">
        <v>192</v>
      </c>
      <c r="B209" s="303" t="s">
        <v>10</v>
      </c>
      <c r="C209" s="44" t="s">
        <v>52</v>
      </c>
      <c r="D209" s="159">
        <f>SUM(F209,H209,J209,L209)</f>
        <v>0</v>
      </c>
      <c r="E209" s="161">
        <f>SUM(G209,I209,K209,M209)</f>
        <v>0</v>
      </c>
      <c r="F209" s="320"/>
      <c r="G209" s="321"/>
      <c r="H209" s="320"/>
      <c r="I209" s="321"/>
      <c r="J209" s="322"/>
      <c r="K209" s="323"/>
      <c r="L209" s="322"/>
      <c r="M209" s="323"/>
      <c r="N209" s="61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9"/>
    </row>
    <row r="210" spans="1:25" s="15" customFormat="1" ht="31.5">
      <c r="A210" s="319">
        <v>193</v>
      </c>
      <c r="B210" s="132" t="s">
        <v>125</v>
      </c>
      <c r="C210" s="133" t="s">
        <v>8</v>
      </c>
      <c r="D210" s="214" t="str">
        <f t="shared" ref="D210:M210" si="81">IF( D211=0,"", D212/D211)</f>
        <v/>
      </c>
      <c r="E210" s="186" t="str">
        <f t="shared" si="81"/>
        <v/>
      </c>
      <c r="F210" s="195" t="str">
        <f t="shared" si="81"/>
        <v/>
      </c>
      <c r="G210" s="196" t="str">
        <f t="shared" si="81"/>
        <v/>
      </c>
      <c r="H210" s="195" t="str">
        <f t="shared" si="81"/>
        <v/>
      </c>
      <c r="I210" s="196" t="str">
        <f t="shared" si="81"/>
        <v/>
      </c>
      <c r="J210" s="197" t="str">
        <f t="shared" si="81"/>
        <v/>
      </c>
      <c r="K210" s="188" t="str">
        <f t="shared" si="81"/>
        <v/>
      </c>
      <c r="L210" s="197" t="str">
        <f t="shared" si="81"/>
        <v/>
      </c>
      <c r="M210" s="188" t="str">
        <f t="shared" si="81"/>
        <v/>
      </c>
      <c r="N210" s="65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74"/>
    </row>
    <row r="211" spans="1:25" s="17" customFormat="1">
      <c r="A211" s="302">
        <v>194</v>
      </c>
      <c r="B211" s="303" t="s">
        <v>9</v>
      </c>
      <c r="C211" s="44" t="s">
        <v>52</v>
      </c>
      <c r="D211" s="159">
        <f>SUM(F211,H211,J211,L211)</f>
        <v>0</v>
      </c>
      <c r="E211" s="161">
        <f>SUM(G211,I211,K211,M211)</f>
        <v>0</v>
      </c>
      <c r="F211" s="220"/>
      <c r="G211" s="221"/>
      <c r="H211" s="220"/>
      <c r="I211" s="221"/>
      <c r="J211" s="222"/>
      <c r="K211" s="223"/>
      <c r="L211" s="222"/>
      <c r="M211" s="223"/>
      <c r="N211" s="61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9"/>
    </row>
    <row r="212" spans="1:25" s="17" customFormat="1">
      <c r="A212" s="319">
        <v>195</v>
      </c>
      <c r="B212" s="303" t="s">
        <v>10</v>
      </c>
      <c r="C212" s="44" t="s">
        <v>52</v>
      </c>
      <c r="D212" s="159">
        <f>SUM(F212,H212,J212,L212)</f>
        <v>0</v>
      </c>
      <c r="E212" s="161">
        <f>SUM(G212,I212,K212,M212)</f>
        <v>0</v>
      </c>
      <c r="F212" s="320"/>
      <c r="G212" s="321"/>
      <c r="H212" s="320"/>
      <c r="I212" s="321"/>
      <c r="J212" s="322"/>
      <c r="K212" s="323"/>
      <c r="L212" s="322"/>
      <c r="M212" s="323"/>
      <c r="N212" s="61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9"/>
    </row>
    <row r="213" spans="1:25" s="15" customFormat="1" ht="31.5">
      <c r="A213" s="302">
        <v>196</v>
      </c>
      <c r="B213" s="132" t="s">
        <v>66</v>
      </c>
      <c r="C213" s="133" t="s">
        <v>8</v>
      </c>
      <c r="D213" s="214" t="str">
        <f t="shared" ref="D213:M213" si="82">IF( D214=0,"", D215/D214)</f>
        <v/>
      </c>
      <c r="E213" s="186" t="str">
        <f t="shared" si="82"/>
        <v/>
      </c>
      <c r="F213" s="195" t="str">
        <f t="shared" si="82"/>
        <v/>
      </c>
      <c r="G213" s="196" t="str">
        <f t="shared" si="82"/>
        <v/>
      </c>
      <c r="H213" s="195" t="str">
        <f t="shared" si="82"/>
        <v/>
      </c>
      <c r="I213" s="196" t="str">
        <f t="shared" si="82"/>
        <v/>
      </c>
      <c r="J213" s="197" t="str">
        <f t="shared" si="82"/>
        <v/>
      </c>
      <c r="K213" s="188" t="str">
        <f t="shared" si="82"/>
        <v/>
      </c>
      <c r="L213" s="197" t="str">
        <f t="shared" si="82"/>
        <v/>
      </c>
      <c r="M213" s="188" t="str">
        <f t="shared" si="82"/>
        <v/>
      </c>
      <c r="N213" s="65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74"/>
    </row>
    <row r="214" spans="1:25" s="17" customFormat="1">
      <c r="A214" s="319">
        <v>197</v>
      </c>
      <c r="B214" s="303" t="s">
        <v>9</v>
      </c>
      <c r="C214" s="44" t="s">
        <v>52</v>
      </c>
      <c r="D214" s="159">
        <f>SUM(F214,H214,J214,L214)</f>
        <v>0</v>
      </c>
      <c r="E214" s="161">
        <f>SUM(G214,I214,K214,M214)</f>
        <v>0</v>
      </c>
      <c r="F214" s="220"/>
      <c r="G214" s="221"/>
      <c r="H214" s="220"/>
      <c r="I214" s="221"/>
      <c r="J214" s="222"/>
      <c r="K214" s="223"/>
      <c r="L214" s="222"/>
      <c r="M214" s="223"/>
      <c r="N214" s="61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9"/>
    </row>
    <row r="215" spans="1:25" s="17" customFormat="1">
      <c r="A215" s="302">
        <v>198</v>
      </c>
      <c r="B215" s="303" t="s">
        <v>10</v>
      </c>
      <c r="C215" s="44" t="s">
        <v>52</v>
      </c>
      <c r="D215" s="159">
        <f>SUM(F215,H215,J215,L215)</f>
        <v>0</v>
      </c>
      <c r="E215" s="161">
        <f>SUM(G215,I215,K215,M215)</f>
        <v>0</v>
      </c>
      <c r="F215" s="320"/>
      <c r="G215" s="321"/>
      <c r="H215" s="320"/>
      <c r="I215" s="321"/>
      <c r="J215" s="322"/>
      <c r="K215" s="323"/>
      <c r="L215" s="322"/>
      <c r="M215" s="323"/>
      <c r="N215" s="61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9"/>
    </row>
    <row r="216" spans="1:25" s="11" customFormat="1" ht="31.5">
      <c r="A216" s="319">
        <v>199</v>
      </c>
      <c r="B216" s="85" t="s">
        <v>161</v>
      </c>
      <c r="C216" s="134" t="s">
        <v>8</v>
      </c>
      <c r="D216" s="260" t="str">
        <f t="shared" ref="D216:M216" si="83">IF( D217=0,"", D218/D217)</f>
        <v/>
      </c>
      <c r="E216" s="261" t="str">
        <f t="shared" si="83"/>
        <v/>
      </c>
      <c r="F216" s="262" t="str">
        <f t="shared" si="83"/>
        <v/>
      </c>
      <c r="G216" s="263" t="str">
        <f t="shared" si="83"/>
        <v/>
      </c>
      <c r="H216" s="262" t="str">
        <f t="shared" si="83"/>
        <v/>
      </c>
      <c r="I216" s="263" t="str">
        <f t="shared" si="83"/>
        <v/>
      </c>
      <c r="J216" s="262" t="str">
        <f t="shared" si="83"/>
        <v/>
      </c>
      <c r="K216" s="263" t="str">
        <f t="shared" si="83"/>
        <v/>
      </c>
      <c r="L216" s="262" t="str">
        <f t="shared" si="83"/>
        <v/>
      </c>
      <c r="M216" s="263" t="str">
        <f t="shared" si="83"/>
        <v/>
      </c>
      <c r="N216" s="63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</row>
    <row r="217" spans="1:25" s="17" customFormat="1" ht="31.5">
      <c r="A217" s="302">
        <v>200</v>
      </c>
      <c r="B217" s="85" t="s">
        <v>162</v>
      </c>
      <c r="C217" s="143" t="s">
        <v>52</v>
      </c>
      <c r="D217" s="236">
        <f t="shared" ref="D217:M217" si="84">SUM(D193,D196,D208,D211,D214)</f>
        <v>0</v>
      </c>
      <c r="E217" s="237">
        <f>SUM(E193,E196,E208,E211,E214)</f>
        <v>0</v>
      </c>
      <c r="F217" s="264">
        <f t="shared" si="84"/>
        <v>0</v>
      </c>
      <c r="G217" s="265">
        <f t="shared" si="84"/>
        <v>0</v>
      </c>
      <c r="H217" s="264">
        <f t="shared" si="84"/>
        <v>0</v>
      </c>
      <c r="I217" s="265">
        <f t="shared" si="84"/>
        <v>0</v>
      </c>
      <c r="J217" s="264">
        <f t="shared" si="84"/>
        <v>0</v>
      </c>
      <c r="K217" s="265">
        <f t="shared" si="84"/>
        <v>0</v>
      </c>
      <c r="L217" s="264">
        <f t="shared" si="84"/>
        <v>0</v>
      </c>
      <c r="M217" s="265">
        <f t="shared" si="84"/>
        <v>0</v>
      </c>
      <c r="N217" s="48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75"/>
    </row>
    <row r="218" spans="1:25" s="17" customFormat="1" ht="32.25" thickBot="1">
      <c r="A218" s="319">
        <v>201</v>
      </c>
      <c r="B218" s="87" t="s">
        <v>163</v>
      </c>
      <c r="C218" s="144" t="s">
        <v>52</v>
      </c>
      <c r="D218" s="243">
        <f t="shared" ref="D218:M218" si="85">SUM(D194,D197,D209,D212,D215)</f>
        <v>0</v>
      </c>
      <c r="E218" s="239">
        <f t="shared" si="85"/>
        <v>0</v>
      </c>
      <c r="F218" s="266">
        <f t="shared" si="85"/>
        <v>0</v>
      </c>
      <c r="G218" s="267">
        <f t="shared" si="85"/>
        <v>0</v>
      </c>
      <c r="H218" s="266">
        <f t="shared" si="85"/>
        <v>0</v>
      </c>
      <c r="I218" s="267">
        <f t="shared" si="85"/>
        <v>0</v>
      </c>
      <c r="J218" s="266">
        <f t="shared" si="85"/>
        <v>0</v>
      </c>
      <c r="K218" s="267">
        <f t="shared" si="85"/>
        <v>0</v>
      </c>
      <c r="L218" s="266">
        <f t="shared" si="85"/>
        <v>0</v>
      </c>
      <c r="M218" s="267">
        <f t="shared" si="85"/>
        <v>0</v>
      </c>
      <c r="N218" s="48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75"/>
    </row>
    <row r="219" spans="1:25" s="23" customFormat="1" ht="40.5" customHeight="1" thickBot="1">
      <c r="A219" s="423" t="s">
        <v>164</v>
      </c>
      <c r="B219" s="424"/>
      <c r="C219" s="424"/>
      <c r="D219" s="424"/>
      <c r="E219" s="425"/>
      <c r="F219" s="157"/>
      <c r="G219" s="91"/>
      <c r="H219" s="88"/>
      <c r="I219" s="89"/>
      <c r="J219" s="90"/>
      <c r="K219" s="91"/>
      <c r="L219" s="90"/>
      <c r="M219" s="91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54"/>
    </row>
    <row r="220" spans="1:25" s="17" customFormat="1" ht="15.75">
      <c r="A220" s="317">
        <v>202</v>
      </c>
      <c r="B220" s="146" t="s">
        <v>165</v>
      </c>
      <c r="C220" s="147" t="s">
        <v>52</v>
      </c>
      <c r="D220" s="259">
        <f t="shared" ref="D220:G220" si="86">SUM(D264,D301)</f>
        <v>0</v>
      </c>
      <c r="E220" s="245">
        <f t="shared" si="86"/>
        <v>0</v>
      </c>
      <c r="F220" s="324">
        <f t="shared" ref="F220:M220" si="87">SUM(F264,F301)</f>
        <v>0</v>
      </c>
      <c r="G220" s="325">
        <f t="shared" si="86"/>
        <v>0</v>
      </c>
      <c r="H220" s="324">
        <f t="shared" si="87"/>
        <v>0</v>
      </c>
      <c r="I220" s="325">
        <f t="shared" si="87"/>
        <v>0</v>
      </c>
      <c r="J220" s="324">
        <f t="shared" si="87"/>
        <v>0</v>
      </c>
      <c r="K220" s="325">
        <f t="shared" si="87"/>
        <v>0</v>
      </c>
      <c r="L220" s="324">
        <f t="shared" si="87"/>
        <v>0</v>
      </c>
      <c r="M220" s="325">
        <f t="shared" si="87"/>
        <v>0</v>
      </c>
      <c r="N220" s="61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9"/>
    </row>
    <row r="221" spans="1:25" s="17" customFormat="1" ht="15.75">
      <c r="A221" s="298">
        <v>203</v>
      </c>
      <c r="B221" s="105" t="s">
        <v>166</v>
      </c>
      <c r="C221" s="148" t="s">
        <v>52</v>
      </c>
      <c r="D221" s="236">
        <f t="shared" ref="D221:G221" si="88">SUM(D265,D302)</f>
        <v>0</v>
      </c>
      <c r="E221" s="237">
        <f t="shared" si="88"/>
        <v>0</v>
      </c>
      <c r="F221" s="326">
        <f t="shared" ref="F221:M221" si="89">SUM(F265,F302)</f>
        <v>0</v>
      </c>
      <c r="G221" s="327">
        <f t="shared" si="88"/>
        <v>0</v>
      </c>
      <c r="H221" s="326">
        <f t="shared" si="89"/>
        <v>0</v>
      </c>
      <c r="I221" s="327">
        <f t="shared" si="89"/>
        <v>0</v>
      </c>
      <c r="J221" s="326">
        <f t="shared" si="89"/>
        <v>0</v>
      </c>
      <c r="K221" s="327">
        <f t="shared" si="89"/>
        <v>0</v>
      </c>
      <c r="L221" s="326">
        <f t="shared" si="89"/>
        <v>0</v>
      </c>
      <c r="M221" s="327">
        <f t="shared" si="89"/>
        <v>0</v>
      </c>
      <c r="N221" s="61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9"/>
    </row>
    <row r="222" spans="1:25" s="23" customFormat="1" ht="15.75">
      <c r="A222" s="298"/>
      <c r="B222" s="106" t="s">
        <v>11</v>
      </c>
      <c r="C222" s="100"/>
      <c r="D222" s="121"/>
      <c r="E222" s="121"/>
      <c r="F222" s="126"/>
      <c r="G222" s="127"/>
      <c r="H222" s="126"/>
      <c r="I222" s="127"/>
      <c r="J222" s="128"/>
      <c r="K222" s="129"/>
      <c r="L222" s="128"/>
      <c r="M222" s="129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55"/>
    </row>
    <row r="223" spans="1:25" s="23" customFormat="1" ht="15.75">
      <c r="A223" s="301"/>
      <c r="B223" s="130" t="s">
        <v>108</v>
      </c>
      <c r="C223" s="131"/>
      <c r="D223" s="121"/>
      <c r="E223" s="121"/>
      <c r="F223" s="126"/>
      <c r="G223" s="127"/>
      <c r="H223" s="126"/>
      <c r="I223" s="127"/>
      <c r="J223" s="128"/>
      <c r="K223" s="129"/>
      <c r="L223" s="128"/>
      <c r="M223" s="129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55"/>
    </row>
    <row r="224" spans="1:25" s="15" customFormat="1" ht="21">
      <c r="A224" s="302">
        <v>204</v>
      </c>
      <c r="B224" s="132" t="s">
        <v>126</v>
      </c>
      <c r="C224" s="133" t="s">
        <v>8</v>
      </c>
      <c r="D224" s="214" t="str">
        <f t="shared" ref="D224:M224" si="90">IF( D225=0,"", D226/D225)</f>
        <v/>
      </c>
      <c r="E224" s="186" t="str">
        <f t="shared" si="90"/>
        <v/>
      </c>
      <c r="F224" s="207" t="str">
        <f t="shared" si="90"/>
        <v/>
      </c>
      <c r="G224" s="208" t="str">
        <f t="shared" si="90"/>
        <v/>
      </c>
      <c r="H224" s="195" t="str">
        <f t="shared" si="90"/>
        <v/>
      </c>
      <c r="I224" s="217" t="str">
        <f t="shared" si="90"/>
        <v/>
      </c>
      <c r="J224" s="195" t="str">
        <f t="shared" si="90"/>
        <v/>
      </c>
      <c r="K224" s="217" t="str">
        <f t="shared" si="90"/>
        <v/>
      </c>
      <c r="L224" s="195" t="str">
        <f t="shared" si="90"/>
        <v/>
      </c>
      <c r="M224" s="217" t="str">
        <f t="shared" si="90"/>
        <v/>
      </c>
      <c r="N224" s="65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74"/>
    </row>
    <row r="225" spans="1:25" s="11" customFormat="1">
      <c r="A225" s="302">
        <v>205</v>
      </c>
      <c r="B225" s="303" t="s">
        <v>9</v>
      </c>
      <c r="C225" s="44" t="s">
        <v>52</v>
      </c>
      <c r="D225" s="158">
        <f t="shared" ref="D225:D226" si="91">D228+D231+D234+D237+D240+D243+D246+D249</f>
        <v>0</v>
      </c>
      <c r="E225" s="161">
        <f t="shared" ref="E225:M225" si="92">E228+E231+E234+E237+E240+E243+E246+E249</f>
        <v>0</v>
      </c>
      <c r="F225" s="276">
        <f t="shared" si="92"/>
        <v>0</v>
      </c>
      <c r="G225" s="190">
        <f t="shared" si="92"/>
        <v>0</v>
      </c>
      <c r="H225" s="276">
        <f t="shared" si="92"/>
        <v>0</v>
      </c>
      <c r="I225" s="190">
        <f t="shared" si="92"/>
        <v>0</v>
      </c>
      <c r="J225" s="276">
        <f t="shared" si="92"/>
        <v>0</v>
      </c>
      <c r="K225" s="190">
        <f t="shared" si="92"/>
        <v>0</v>
      </c>
      <c r="L225" s="276">
        <f t="shared" si="92"/>
        <v>0</v>
      </c>
      <c r="M225" s="190">
        <f t="shared" si="92"/>
        <v>0</v>
      </c>
      <c r="N225" s="63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72"/>
    </row>
    <row r="226" spans="1:25" s="11" customFormat="1">
      <c r="A226" s="302">
        <v>206</v>
      </c>
      <c r="B226" s="303" t="s">
        <v>10</v>
      </c>
      <c r="C226" s="44" t="s">
        <v>52</v>
      </c>
      <c r="D226" s="158">
        <f t="shared" si="91"/>
        <v>0</v>
      </c>
      <c r="E226" s="161">
        <f t="shared" ref="E226:M226" si="93">E229+E232+E235+E238+E241+E244+E247+E250</f>
        <v>0</v>
      </c>
      <c r="F226" s="276">
        <f t="shared" si="93"/>
        <v>0</v>
      </c>
      <c r="G226" s="190">
        <f t="shared" si="93"/>
        <v>0</v>
      </c>
      <c r="H226" s="276">
        <f t="shared" si="93"/>
        <v>0</v>
      </c>
      <c r="I226" s="190">
        <f t="shared" si="93"/>
        <v>0</v>
      </c>
      <c r="J226" s="276">
        <f t="shared" si="93"/>
        <v>0</v>
      </c>
      <c r="K226" s="190">
        <f t="shared" si="93"/>
        <v>0</v>
      </c>
      <c r="L226" s="276">
        <f t="shared" si="93"/>
        <v>0</v>
      </c>
      <c r="M226" s="190">
        <f t="shared" si="93"/>
        <v>0</v>
      </c>
      <c r="N226" s="63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72"/>
    </row>
    <row r="227" spans="1:25" s="15" customFormat="1" ht="31.5">
      <c r="A227" s="302">
        <v>207</v>
      </c>
      <c r="B227" s="132" t="s">
        <v>89</v>
      </c>
      <c r="C227" s="133" t="s">
        <v>8</v>
      </c>
      <c r="D227" s="214" t="str">
        <f t="shared" ref="D227:M227" si="94">IF( D228=0,"", D229/D228)</f>
        <v/>
      </c>
      <c r="E227" s="186" t="str">
        <f t="shared" si="94"/>
        <v/>
      </c>
      <c r="F227" s="218" t="str">
        <f t="shared" si="94"/>
        <v/>
      </c>
      <c r="G227" s="219" t="str">
        <f t="shared" si="94"/>
        <v/>
      </c>
      <c r="H227" s="276" t="str">
        <f t="shared" si="94"/>
        <v/>
      </c>
      <c r="I227" s="190" t="str">
        <f t="shared" si="94"/>
        <v/>
      </c>
      <c r="J227" s="200" t="str">
        <f t="shared" si="94"/>
        <v/>
      </c>
      <c r="K227" s="201" t="str">
        <f t="shared" si="94"/>
        <v/>
      </c>
      <c r="L227" s="195" t="str">
        <f t="shared" si="94"/>
        <v/>
      </c>
      <c r="M227" s="217" t="str">
        <f t="shared" si="94"/>
        <v/>
      </c>
      <c r="N227" s="65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74"/>
    </row>
    <row r="228" spans="1:25" s="11" customFormat="1">
      <c r="A228" s="302">
        <v>208</v>
      </c>
      <c r="B228" s="303" t="s">
        <v>9</v>
      </c>
      <c r="C228" s="44" t="s">
        <v>52</v>
      </c>
      <c r="D228" s="277">
        <f t="shared" ref="D228:D229" si="95">SUM(F228,H228,J228,L228)</f>
        <v>0</v>
      </c>
      <c r="E228" s="161">
        <f>SUM(G228,I228,K228,M228)</f>
        <v>0</v>
      </c>
      <c r="F228" s="328"/>
      <c r="G228" s="329"/>
      <c r="H228" s="328"/>
      <c r="I228" s="329"/>
      <c r="J228" s="328"/>
      <c r="K228" s="329"/>
      <c r="L228" s="328"/>
      <c r="M228" s="329"/>
      <c r="N228" s="63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72"/>
    </row>
    <row r="229" spans="1:25" s="11" customFormat="1">
      <c r="A229" s="302">
        <v>209</v>
      </c>
      <c r="B229" s="303" t="s">
        <v>10</v>
      </c>
      <c r="C229" s="44" t="s">
        <v>52</v>
      </c>
      <c r="D229" s="277">
        <f t="shared" si="95"/>
        <v>0</v>
      </c>
      <c r="E229" s="161">
        <f>SUM(G229,I229,K229,M229)</f>
        <v>0</v>
      </c>
      <c r="F229" s="328"/>
      <c r="G229" s="329"/>
      <c r="H229" s="328"/>
      <c r="I229" s="329"/>
      <c r="J229" s="328"/>
      <c r="K229" s="329"/>
      <c r="L229" s="328"/>
      <c r="M229" s="329"/>
      <c r="N229" s="63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72"/>
    </row>
    <row r="230" spans="1:25" s="15" customFormat="1" ht="21">
      <c r="A230" s="302">
        <v>210</v>
      </c>
      <c r="B230" s="132" t="s">
        <v>67</v>
      </c>
      <c r="C230" s="133" t="s">
        <v>8</v>
      </c>
      <c r="D230" s="214" t="str">
        <f>IF( D231=0,"", D232/D231)</f>
        <v/>
      </c>
      <c r="E230" s="186" t="str">
        <f>IF( E231=0,"", E232/E231)</f>
        <v/>
      </c>
      <c r="F230" s="292" t="str">
        <f t="shared" ref="F230:M230" si="96">IF( F231=0,"", F232/F231)</f>
        <v/>
      </c>
      <c r="G230" s="217" t="str">
        <f t="shared" si="96"/>
        <v/>
      </c>
      <c r="H230" s="292" t="str">
        <f t="shared" si="96"/>
        <v/>
      </c>
      <c r="I230" s="217" t="str">
        <f t="shared" si="96"/>
        <v/>
      </c>
      <c r="J230" s="292" t="str">
        <f t="shared" si="96"/>
        <v/>
      </c>
      <c r="K230" s="217" t="str">
        <f t="shared" si="96"/>
        <v/>
      </c>
      <c r="L230" s="292" t="str">
        <f t="shared" si="96"/>
        <v/>
      </c>
      <c r="M230" s="217" t="str">
        <f t="shared" si="96"/>
        <v/>
      </c>
      <c r="N230" s="65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74"/>
    </row>
    <row r="231" spans="1:25" s="11" customFormat="1">
      <c r="A231" s="302">
        <v>211</v>
      </c>
      <c r="B231" s="303" t="s">
        <v>9</v>
      </c>
      <c r="C231" s="44" t="s">
        <v>52</v>
      </c>
      <c r="D231" s="277">
        <f>SUM(F231,H231,J231,L231)</f>
        <v>0</v>
      </c>
      <c r="E231" s="161">
        <f>SUM(G231,I231,K231,M231)</f>
        <v>0</v>
      </c>
      <c r="F231" s="328"/>
      <c r="G231" s="329"/>
      <c r="H231" s="328"/>
      <c r="I231" s="329"/>
      <c r="J231" s="328"/>
      <c r="K231" s="329"/>
      <c r="L231" s="328"/>
      <c r="M231" s="329"/>
      <c r="N231" s="63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72"/>
    </row>
    <row r="232" spans="1:25" s="11" customFormat="1">
      <c r="A232" s="302">
        <v>212</v>
      </c>
      <c r="B232" s="303" t="s">
        <v>10</v>
      </c>
      <c r="C232" s="44" t="s">
        <v>52</v>
      </c>
      <c r="D232" s="277">
        <f>SUM(F232,H232,J232,L232)</f>
        <v>0</v>
      </c>
      <c r="E232" s="161">
        <f>SUM(G232,I232,K232,M232)</f>
        <v>0</v>
      </c>
      <c r="F232" s="328"/>
      <c r="G232" s="329"/>
      <c r="H232" s="328"/>
      <c r="I232" s="329"/>
      <c r="J232" s="328"/>
      <c r="K232" s="329"/>
      <c r="L232" s="328"/>
      <c r="M232" s="329"/>
      <c r="N232" s="63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72"/>
    </row>
    <row r="233" spans="1:25" s="15" customFormat="1" ht="21">
      <c r="A233" s="302">
        <v>213</v>
      </c>
      <c r="B233" s="132" t="s">
        <v>68</v>
      </c>
      <c r="C233" s="133" t="s">
        <v>8</v>
      </c>
      <c r="D233" s="214" t="str">
        <f>IF( D234=0,"", D235/D234)</f>
        <v/>
      </c>
      <c r="E233" s="186" t="str">
        <f>IF( E234=0,"", E235/E234)</f>
        <v/>
      </c>
      <c r="F233" s="292" t="str">
        <f t="shared" ref="F233:M233" si="97">IF( F234=0,"", F235/F234)</f>
        <v/>
      </c>
      <c r="G233" s="217" t="str">
        <f t="shared" si="97"/>
        <v/>
      </c>
      <c r="H233" s="292" t="str">
        <f t="shared" si="97"/>
        <v/>
      </c>
      <c r="I233" s="217" t="str">
        <f t="shared" si="97"/>
        <v/>
      </c>
      <c r="J233" s="292" t="str">
        <f t="shared" si="97"/>
        <v/>
      </c>
      <c r="K233" s="217" t="str">
        <f t="shared" si="97"/>
        <v/>
      </c>
      <c r="L233" s="292" t="str">
        <f t="shared" si="97"/>
        <v/>
      </c>
      <c r="M233" s="217" t="str">
        <f t="shared" si="97"/>
        <v/>
      </c>
      <c r="N233" s="65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74"/>
    </row>
    <row r="234" spans="1:25" s="11" customFormat="1">
      <c r="A234" s="302">
        <v>214</v>
      </c>
      <c r="B234" s="303" t="s">
        <v>9</v>
      </c>
      <c r="C234" s="44" t="s">
        <v>52</v>
      </c>
      <c r="D234" s="277">
        <f>SUM(F234,H234,J234,L234)</f>
        <v>0</v>
      </c>
      <c r="E234" s="161">
        <f>SUM(G234,I234,K234,M234)</f>
        <v>0</v>
      </c>
      <c r="F234" s="328"/>
      <c r="G234" s="329"/>
      <c r="H234" s="328"/>
      <c r="I234" s="329"/>
      <c r="J234" s="328"/>
      <c r="K234" s="329"/>
      <c r="L234" s="328"/>
      <c r="M234" s="329"/>
      <c r="N234" s="63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72"/>
    </row>
    <row r="235" spans="1:25" s="11" customFormat="1">
      <c r="A235" s="302">
        <v>215</v>
      </c>
      <c r="B235" s="303" t="s">
        <v>10</v>
      </c>
      <c r="C235" s="44" t="s">
        <v>52</v>
      </c>
      <c r="D235" s="277">
        <f>SUM(F235,H235,J235,L235)</f>
        <v>0</v>
      </c>
      <c r="E235" s="161">
        <f>SUM(G235,I235,K235,M235)</f>
        <v>0</v>
      </c>
      <c r="F235" s="328"/>
      <c r="G235" s="329"/>
      <c r="H235" s="328"/>
      <c r="I235" s="329"/>
      <c r="J235" s="328"/>
      <c r="K235" s="329"/>
      <c r="L235" s="328"/>
      <c r="M235" s="329"/>
      <c r="N235" s="63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72"/>
    </row>
    <row r="236" spans="1:25" s="11" customFormat="1" ht="31.5">
      <c r="A236" s="302">
        <v>216</v>
      </c>
      <c r="B236" s="132" t="s">
        <v>127</v>
      </c>
      <c r="C236" s="133" t="s">
        <v>8</v>
      </c>
      <c r="D236" s="214" t="str">
        <f>IF( D237=0,"", D238/D237)</f>
        <v/>
      </c>
      <c r="E236" s="186" t="str">
        <f t="shared" ref="E236:Y236" si="98">IF( E237=0,"", E238/E237)</f>
        <v/>
      </c>
      <c r="F236" s="211" t="str">
        <f t="shared" si="98"/>
        <v/>
      </c>
      <c r="G236" s="212" t="str">
        <f t="shared" si="98"/>
        <v/>
      </c>
      <c r="H236" s="209" t="str">
        <f t="shared" si="98"/>
        <v/>
      </c>
      <c r="I236" s="210" t="str">
        <f t="shared" si="98"/>
        <v/>
      </c>
      <c r="J236" s="209" t="str">
        <f t="shared" si="98"/>
        <v/>
      </c>
      <c r="K236" s="210" t="str">
        <f t="shared" si="98"/>
        <v/>
      </c>
      <c r="L236" s="195" t="str">
        <f t="shared" si="98"/>
        <v/>
      </c>
      <c r="M236" s="210" t="str">
        <f t="shared" si="98"/>
        <v/>
      </c>
      <c r="N236" s="79" t="str">
        <f t="shared" si="98"/>
        <v/>
      </c>
      <c r="O236" s="77" t="str">
        <f t="shared" si="98"/>
        <v/>
      </c>
      <c r="P236" s="77" t="str">
        <f t="shared" si="98"/>
        <v/>
      </c>
      <c r="Q236" s="77" t="str">
        <f t="shared" si="98"/>
        <v/>
      </c>
      <c r="R236" s="77" t="str">
        <f t="shared" si="98"/>
        <v/>
      </c>
      <c r="S236" s="77" t="str">
        <f t="shared" si="98"/>
        <v/>
      </c>
      <c r="T236" s="77" t="str">
        <f t="shared" si="98"/>
        <v/>
      </c>
      <c r="U236" s="77" t="str">
        <f t="shared" si="98"/>
        <v/>
      </c>
      <c r="V236" s="77" t="str">
        <f t="shared" si="98"/>
        <v/>
      </c>
      <c r="W236" s="77" t="str">
        <f t="shared" si="98"/>
        <v/>
      </c>
      <c r="X236" s="77" t="str">
        <f t="shared" si="98"/>
        <v/>
      </c>
      <c r="Y236" s="77" t="str">
        <f t="shared" si="98"/>
        <v/>
      </c>
    </row>
    <row r="237" spans="1:25" s="11" customFormat="1">
      <c r="A237" s="302">
        <v>217</v>
      </c>
      <c r="B237" s="303" t="s">
        <v>9</v>
      </c>
      <c r="C237" s="44" t="s">
        <v>52</v>
      </c>
      <c r="D237" s="277">
        <f>SUM(F237,H237,J237,L237)</f>
        <v>0</v>
      </c>
      <c r="E237" s="161">
        <f>SUM(G237,I237,K237,M237)</f>
        <v>0</v>
      </c>
      <c r="F237" s="328"/>
      <c r="G237" s="329"/>
      <c r="H237" s="328"/>
      <c r="I237" s="329"/>
      <c r="J237" s="328"/>
      <c r="K237" s="329"/>
      <c r="L237" s="328"/>
      <c r="M237" s="329"/>
      <c r="N237" s="63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</row>
    <row r="238" spans="1:25" s="11" customFormat="1">
      <c r="A238" s="302">
        <v>218</v>
      </c>
      <c r="B238" s="303" t="s">
        <v>10</v>
      </c>
      <c r="C238" s="44" t="s">
        <v>52</v>
      </c>
      <c r="D238" s="277">
        <f>SUM(F238,H238,J238,L238)</f>
        <v>0</v>
      </c>
      <c r="E238" s="161">
        <f>SUM(G238,I238,K238,M238)</f>
        <v>0</v>
      </c>
      <c r="F238" s="328"/>
      <c r="G238" s="329"/>
      <c r="H238" s="328"/>
      <c r="I238" s="329"/>
      <c r="J238" s="328"/>
      <c r="K238" s="329"/>
      <c r="L238" s="328"/>
      <c r="M238" s="329"/>
      <c r="N238" s="63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</row>
    <row r="239" spans="1:25" s="11" customFormat="1" ht="47.25">
      <c r="A239" s="302">
        <v>219</v>
      </c>
      <c r="B239" s="132" t="s">
        <v>119</v>
      </c>
      <c r="C239" s="133" t="s">
        <v>8</v>
      </c>
      <c r="D239" s="214" t="str">
        <f>IF( D240=0,"", D241/D240)</f>
        <v/>
      </c>
      <c r="E239" s="186" t="str">
        <f t="shared" ref="E239:Y239" si="99">IF( E240=0,"", E241/E240)</f>
        <v/>
      </c>
      <c r="F239" s="211" t="str">
        <f t="shared" si="99"/>
        <v/>
      </c>
      <c r="G239" s="212" t="str">
        <f t="shared" si="99"/>
        <v/>
      </c>
      <c r="H239" s="209" t="str">
        <f t="shared" si="99"/>
        <v/>
      </c>
      <c r="I239" s="210" t="str">
        <f t="shared" si="99"/>
        <v/>
      </c>
      <c r="J239" s="209" t="str">
        <f t="shared" si="99"/>
        <v/>
      </c>
      <c r="K239" s="210" t="str">
        <f t="shared" si="99"/>
        <v/>
      </c>
      <c r="L239" s="195" t="str">
        <f t="shared" si="99"/>
        <v/>
      </c>
      <c r="M239" s="210" t="str">
        <f t="shared" si="99"/>
        <v/>
      </c>
      <c r="N239" s="79" t="str">
        <f t="shared" si="99"/>
        <v/>
      </c>
      <c r="O239" s="77" t="str">
        <f t="shared" si="99"/>
        <v/>
      </c>
      <c r="P239" s="77" t="str">
        <f t="shared" si="99"/>
        <v/>
      </c>
      <c r="Q239" s="77" t="str">
        <f t="shared" si="99"/>
        <v/>
      </c>
      <c r="R239" s="77" t="str">
        <f t="shared" si="99"/>
        <v/>
      </c>
      <c r="S239" s="77" t="str">
        <f t="shared" si="99"/>
        <v/>
      </c>
      <c r="T239" s="77" t="str">
        <f t="shared" si="99"/>
        <v/>
      </c>
      <c r="U239" s="77" t="str">
        <f t="shared" si="99"/>
        <v/>
      </c>
      <c r="V239" s="77" t="str">
        <f t="shared" si="99"/>
        <v/>
      </c>
      <c r="W239" s="77" t="str">
        <f t="shared" si="99"/>
        <v/>
      </c>
      <c r="X239" s="77" t="str">
        <f t="shared" si="99"/>
        <v/>
      </c>
      <c r="Y239" s="77" t="str">
        <f t="shared" si="99"/>
        <v/>
      </c>
    </row>
    <row r="240" spans="1:25" s="11" customFormat="1">
      <c r="A240" s="302">
        <v>220</v>
      </c>
      <c r="B240" s="303" t="s">
        <v>9</v>
      </c>
      <c r="C240" s="44" t="s">
        <v>52</v>
      </c>
      <c r="D240" s="277">
        <f>SUM(F240,H240,J240,L240)</f>
        <v>0</v>
      </c>
      <c r="E240" s="161">
        <f>SUM(G240,I240,K240,M240)</f>
        <v>0</v>
      </c>
      <c r="F240" s="328"/>
      <c r="G240" s="329"/>
      <c r="H240" s="328"/>
      <c r="I240" s="329"/>
      <c r="J240" s="328"/>
      <c r="K240" s="329"/>
      <c r="L240" s="328"/>
      <c r="M240" s="329"/>
      <c r="N240" s="63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</row>
    <row r="241" spans="1:25" s="11" customFormat="1">
      <c r="A241" s="302">
        <v>221</v>
      </c>
      <c r="B241" s="303" t="s">
        <v>10</v>
      </c>
      <c r="C241" s="44" t="s">
        <v>52</v>
      </c>
      <c r="D241" s="277">
        <f>SUM(F241,H241,J241,L241)</f>
        <v>0</v>
      </c>
      <c r="E241" s="161">
        <f>SUM(G241,I241,K241,M241)</f>
        <v>0</v>
      </c>
      <c r="F241" s="328"/>
      <c r="G241" s="329"/>
      <c r="H241" s="328"/>
      <c r="I241" s="329"/>
      <c r="J241" s="328"/>
      <c r="K241" s="329"/>
      <c r="L241" s="328"/>
      <c r="M241" s="329"/>
      <c r="N241" s="63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</row>
    <row r="242" spans="1:25" s="11" customFormat="1" ht="47.25">
      <c r="A242" s="302">
        <v>222</v>
      </c>
      <c r="B242" s="132" t="s">
        <v>120</v>
      </c>
      <c r="C242" s="133" t="s">
        <v>8</v>
      </c>
      <c r="D242" s="214" t="str">
        <f>IF( D243=0,"", D244/D243)</f>
        <v/>
      </c>
      <c r="E242" s="186" t="str">
        <f t="shared" ref="E242:Y242" si="100">IF( E243=0,"", E244/E243)</f>
        <v/>
      </c>
      <c r="F242" s="211" t="str">
        <f t="shared" si="100"/>
        <v/>
      </c>
      <c r="G242" s="212" t="str">
        <f t="shared" si="100"/>
        <v/>
      </c>
      <c r="H242" s="209" t="str">
        <f t="shared" si="100"/>
        <v/>
      </c>
      <c r="I242" s="210" t="str">
        <f t="shared" si="100"/>
        <v/>
      </c>
      <c r="J242" s="209" t="str">
        <f t="shared" si="100"/>
        <v/>
      </c>
      <c r="K242" s="210" t="str">
        <f t="shared" si="100"/>
        <v/>
      </c>
      <c r="L242" s="195" t="str">
        <f t="shared" si="100"/>
        <v/>
      </c>
      <c r="M242" s="210" t="str">
        <f t="shared" si="100"/>
        <v/>
      </c>
      <c r="N242" s="79" t="str">
        <f t="shared" si="100"/>
        <v/>
      </c>
      <c r="O242" s="77" t="str">
        <f t="shared" si="100"/>
        <v/>
      </c>
      <c r="P242" s="77" t="str">
        <f t="shared" si="100"/>
        <v/>
      </c>
      <c r="Q242" s="77" t="str">
        <f t="shared" si="100"/>
        <v/>
      </c>
      <c r="R242" s="77" t="str">
        <f t="shared" si="100"/>
        <v/>
      </c>
      <c r="S242" s="77" t="str">
        <f t="shared" si="100"/>
        <v/>
      </c>
      <c r="T242" s="77" t="str">
        <f t="shared" si="100"/>
        <v/>
      </c>
      <c r="U242" s="77" t="str">
        <f t="shared" si="100"/>
        <v/>
      </c>
      <c r="V242" s="77" t="str">
        <f t="shared" si="100"/>
        <v/>
      </c>
      <c r="W242" s="77" t="str">
        <f t="shared" si="100"/>
        <v/>
      </c>
      <c r="X242" s="77" t="str">
        <f t="shared" si="100"/>
        <v/>
      </c>
      <c r="Y242" s="77" t="str">
        <f t="shared" si="100"/>
        <v/>
      </c>
    </row>
    <row r="243" spans="1:25" s="11" customFormat="1">
      <c r="A243" s="302">
        <v>223</v>
      </c>
      <c r="B243" s="303" t="s">
        <v>9</v>
      </c>
      <c r="C243" s="44" t="s">
        <v>52</v>
      </c>
      <c r="D243" s="277">
        <f>SUM(F243,H243,J243,L243)</f>
        <v>0</v>
      </c>
      <c r="E243" s="161">
        <f>SUM(G243,I243,K243,M243)</f>
        <v>0</v>
      </c>
      <c r="F243" s="328"/>
      <c r="G243" s="329"/>
      <c r="H243" s="328"/>
      <c r="I243" s="329"/>
      <c r="J243" s="328"/>
      <c r="K243" s="329"/>
      <c r="L243" s="328"/>
      <c r="M243" s="329"/>
      <c r="N243" s="63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</row>
    <row r="244" spans="1:25" s="11" customFormat="1">
      <c r="A244" s="302">
        <v>224</v>
      </c>
      <c r="B244" s="303" t="s">
        <v>10</v>
      </c>
      <c r="C244" s="44" t="s">
        <v>52</v>
      </c>
      <c r="D244" s="277">
        <f>SUM(F244,H244,J244,L244)</f>
        <v>0</v>
      </c>
      <c r="E244" s="161">
        <f>SUM(G244,I244,K244,M244)</f>
        <v>0</v>
      </c>
      <c r="F244" s="328"/>
      <c r="G244" s="329"/>
      <c r="H244" s="328"/>
      <c r="I244" s="329"/>
      <c r="J244" s="328"/>
      <c r="K244" s="329"/>
      <c r="L244" s="328"/>
      <c r="M244" s="329"/>
      <c r="N244" s="63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</row>
    <row r="245" spans="1:25" s="11" customFormat="1" ht="47.25">
      <c r="A245" s="302">
        <v>225</v>
      </c>
      <c r="B245" s="132" t="s">
        <v>121</v>
      </c>
      <c r="C245" s="133" t="s">
        <v>8</v>
      </c>
      <c r="D245" s="214" t="str">
        <f>IF( D246=0,"", D247/D246)</f>
        <v/>
      </c>
      <c r="E245" s="186" t="str">
        <f t="shared" ref="E245:Y245" si="101">IF( E246=0,"", E247/E246)</f>
        <v/>
      </c>
      <c r="F245" s="211" t="str">
        <f t="shared" si="101"/>
        <v/>
      </c>
      <c r="G245" s="212" t="str">
        <f t="shared" si="101"/>
        <v/>
      </c>
      <c r="H245" s="209" t="str">
        <f t="shared" si="101"/>
        <v/>
      </c>
      <c r="I245" s="210" t="str">
        <f t="shared" si="101"/>
        <v/>
      </c>
      <c r="J245" s="209" t="str">
        <f t="shared" si="101"/>
        <v/>
      </c>
      <c r="K245" s="210" t="str">
        <f t="shared" si="101"/>
        <v/>
      </c>
      <c r="L245" s="195" t="str">
        <f t="shared" si="101"/>
        <v/>
      </c>
      <c r="M245" s="210" t="str">
        <f t="shared" si="101"/>
        <v/>
      </c>
      <c r="N245" s="79" t="str">
        <f t="shared" si="101"/>
        <v/>
      </c>
      <c r="O245" s="77" t="str">
        <f t="shared" si="101"/>
        <v/>
      </c>
      <c r="P245" s="77" t="str">
        <f t="shared" si="101"/>
        <v/>
      </c>
      <c r="Q245" s="77" t="str">
        <f t="shared" si="101"/>
        <v/>
      </c>
      <c r="R245" s="77" t="str">
        <f t="shared" si="101"/>
        <v/>
      </c>
      <c r="S245" s="77" t="str">
        <f t="shared" si="101"/>
        <v/>
      </c>
      <c r="T245" s="77" t="str">
        <f t="shared" si="101"/>
        <v/>
      </c>
      <c r="U245" s="77" t="str">
        <f t="shared" si="101"/>
        <v/>
      </c>
      <c r="V245" s="77" t="str">
        <f t="shared" si="101"/>
        <v/>
      </c>
      <c r="W245" s="77" t="str">
        <f t="shared" si="101"/>
        <v/>
      </c>
      <c r="X245" s="77" t="str">
        <f t="shared" si="101"/>
        <v/>
      </c>
      <c r="Y245" s="77" t="str">
        <f t="shared" si="101"/>
        <v/>
      </c>
    </row>
    <row r="246" spans="1:25" s="11" customFormat="1">
      <c r="A246" s="302">
        <v>226</v>
      </c>
      <c r="B246" s="303" t="s">
        <v>9</v>
      </c>
      <c r="C246" s="44" t="s">
        <v>52</v>
      </c>
      <c r="D246" s="277">
        <f>SUM(F246,H246,J246,L246)</f>
        <v>0</v>
      </c>
      <c r="E246" s="161">
        <f>SUM(G246,I246,K246,M246)</f>
        <v>0</v>
      </c>
      <c r="F246" s="328"/>
      <c r="G246" s="329"/>
      <c r="H246" s="328"/>
      <c r="I246" s="329"/>
      <c r="J246" s="328"/>
      <c r="K246" s="329"/>
      <c r="L246" s="328"/>
      <c r="M246" s="329"/>
      <c r="N246" s="63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</row>
    <row r="247" spans="1:25" s="11" customFormat="1">
      <c r="A247" s="302">
        <v>227</v>
      </c>
      <c r="B247" s="303" t="s">
        <v>10</v>
      </c>
      <c r="C247" s="44" t="s">
        <v>52</v>
      </c>
      <c r="D247" s="277">
        <f>SUM(F247,H247,J247,L247)</f>
        <v>0</v>
      </c>
      <c r="E247" s="161">
        <f>SUM(G247,I247,K247,M247)</f>
        <v>0</v>
      </c>
      <c r="F247" s="328"/>
      <c r="G247" s="329"/>
      <c r="H247" s="328"/>
      <c r="I247" s="329"/>
      <c r="J247" s="328"/>
      <c r="K247" s="329"/>
      <c r="L247" s="328"/>
      <c r="M247" s="329"/>
      <c r="N247" s="63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</row>
    <row r="248" spans="1:25" s="11" customFormat="1" ht="21">
      <c r="A248" s="302">
        <v>228</v>
      </c>
      <c r="B248" s="132" t="s">
        <v>118</v>
      </c>
      <c r="C248" s="133" t="s">
        <v>8</v>
      </c>
      <c r="D248" s="214" t="str">
        <f>IF( D249=0,"", D250/D249)</f>
        <v/>
      </c>
      <c r="E248" s="186" t="str">
        <f t="shared" ref="E248:Y248" si="102">IF( E249=0,"", E250/E249)</f>
        <v/>
      </c>
      <c r="F248" s="211" t="str">
        <f t="shared" si="102"/>
        <v/>
      </c>
      <c r="G248" s="212" t="str">
        <f t="shared" si="102"/>
        <v/>
      </c>
      <c r="H248" s="209" t="str">
        <f t="shared" si="102"/>
        <v/>
      </c>
      <c r="I248" s="210" t="str">
        <f t="shared" si="102"/>
        <v/>
      </c>
      <c r="J248" s="209" t="str">
        <f t="shared" si="102"/>
        <v/>
      </c>
      <c r="K248" s="210" t="str">
        <f t="shared" si="102"/>
        <v/>
      </c>
      <c r="L248" s="195" t="str">
        <f t="shared" si="102"/>
        <v/>
      </c>
      <c r="M248" s="210" t="str">
        <f t="shared" si="102"/>
        <v/>
      </c>
      <c r="N248" s="79" t="str">
        <f t="shared" si="102"/>
        <v/>
      </c>
      <c r="O248" s="77" t="str">
        <f t="shared" si="102"/>
        <v/>
      </c>
      <c r="P248" s="77" t="str">
        <f t="shared" si="102"/>
        <v/>
      </c>
      <c r="Q248" s="77" t="str">
        <f t="shared" si="102"/>
        <v/>
      </c>
      <c r="R248" s="77" t="str">
        <f t="shared" si="102"/>
        <v/>
      </c>
      <c r="S248" s="77" t="str">
        <f t="shared" si="102"/>
        <v/>
      </c>
      <c r="T248" s="77" t="str">
        <f t="shared" si="102"/>
        <v/>
      </c>
      <c r="U248" s="77" t="str">
        <f t="shared" si="102"/>
        <v/>
      </c>
      <c r="V248" s="77" t="str">
        <f t="shared" si="102"/>
        <v/>
      </c>
      <c r="W248" s="77" t="str">
        <f t="shared" si="102"/>
        <v/>
      </c>
      <c r="X248" s="77" t="str">
        <f t="shared" si="102"/>
        <v/>
      </c>
      <c r="Y248" s="77" t="str">
        <f t="shared" si="102"/>
        <v/>
      </c>
    </row>
    <row r="249" spans="1:25" s="11" customFormat="1">
      <c r="A249" s="302">
        <v>229</v>
      </c>
      <c r="B249" s="303" t="s">
        <v>9</v>
      </c>
      <c r="C249" s="44" t="s">
        <v>52</v>
      </c>
      <c r="D249" s="277">
        <f>SUM(F249,H249,J249,L249)</f>
        <v>0</v>
      </c>
      <c r="E249" s="161">
        <f>SUM(G249,I249,K249,M249)</f>
        <v>0</v>
      </c>
      <c r="F249" s="328"/>
      <c r="G249" s="329"/>
      <c r="H249" s="328"/>
      <c r="I249" s="329"/>
      <c r="J249" s="328"/>
      <c r="K249" s="329"/>
      <c r="L249" s="328"/>
      <c r="M249" s="329"/>
      <c r="N249" s="63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</row>
    <row r="250" spans="1:25" s="11" customFormat="1">
      <c r="A250" s="302">
        <v>230</v>
      </c>
      <c r="B250" s="303" t="s">
        <v>10</v>
      </c>
      <c r="C250" s="44" t="s">
        <v>52</v>
      </c>
      <c r="D250" s="277">
        <f>SUM(F250,H250,J250,L250)</f>
        <v>0</v>
      </c>
      <c r="E250" s="161">
        <f>SUM(G250,I250,K250,M250)</f>
        <v>0</v>
      </c>
      <c r="F250" s="328"/>
      <c r="G250" s="329"/>
      <c r="H250" s="328"/>
      <c r="I250" s="329"/>
      <c r="J250" s="328"/>
      <c r="K250" s="329"/>
      <c r="L250" s="328"/>
      <c r="M250" s="329"/>
      <c r="N250" s="63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</row>
    <row r="251" spans="1:25" s="15" customFormat="1" ht="21">
      <c r="A251" s="302">
        <v>231</v>
      </c>
      <c r="B251" s="132" t="s">
        <v>128</v>
      </c>
      <c r="C251" s="133" t="s">
        <v>8</v>
      </c>
      <c r="D251" s="214" t="str">
        <f t="shared" ref="D251:M251" si="103">IF( D252=0,"", D253/D252)</f>
        <v/>
      </c>
      <c r="E251" s="186" t="str">
        <f t="shared" si="103"/>
        <v/>
      </c>
      <c r="F251" s="216" t="str">
        <f t="shared" si="103"/>
        <v/>
      </c>
      <c r="G251" s="217" t="str">
        <f t="shared" si="103"/>
        <v/>
      </c>
      <c r="H251" s="216" t="str">
        <f t="shared" si="103"/>
        <v/>
      </c>
      <c r="I251" s="217" t="str">
        <f t="shared" si="103"/>
        <v/>
      </c>
      <c r="J251" s="216" t="str">
        <f t="shared" si="103"/>
        <v/>
      </c>
      <c r="K251" s="217" t="str">
        <f t="shared" si="103"/>
        <v/>
      </c>
      <c r="L251" s="195" t="str">
        <f t="shared" si="103"/>
        <v/>
      </c>
      <c r="M251" s="217" t="str">
        <f t="shared" si="103"/>
        <v/>
      </c>
      <c r="N251" s="65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74"/>
    </row>
    <row r="252" spans="1:25" s="11" customFormat="1">
      <c r="A252" s="302">
        <v>232</v>
      </c>
      <c r="B252" s="303" t="s">
        <v>9</v>
      </c>
      <c r="C252" s="44" t="s">
        <v>52</v>
      </c>
      <c r="D252" s="268">
        <f t="shared" ref="D252:G253" si="104">D255+D258+D261</f>
        <v>0</v>
      </c>
      <c r="E252" s="161">
        <f t="shared" si="104"/>
        <v>0</v>
      </c>
      <c r="F252" s="276">
        <f t="shared" si="104"/>
        <v>0</v>
      </c>
      <c r="G252" s="190">
        <f t="shared" si="104"/>
        <v>0</v>
      </c>
      <c r="H252" s="276">
        <f t="shared" ref="H252:M252" si="105">H255+H258+H261</f>
        <v>0</v>
      </c>
      <c r="I252" s="190">
        <f t="shared" si="105"/>
        <v>0</v>
      </c>
      <c r="J252" s="276">
        <f t="shared" si="105"/>
        <v>0</v>
      </c>
      <c r="K252" s="190">
        <f t="shared" si="105"/>
        <v>0</v>
      </c>
      <c r="L252" s="276">
        <f t="shared" si="105"/>
        <v>0</v>
      </c>
      <c r="M252" s="190">
        <f t="shared" si="105"/>
        <v>0</v>
      </c>
      <c r="N252" s="63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72"/>
    </row>
    <row r="253" spans="1:25" s="11" customFormat="1">
      <c r="A253" s="302">
        <v>233</v>
      </c>
      <c r="B253" s="303" t="s">
        <v>10</v>
      </c>
      <c r="C253" s="44" t="s">
        <v>52</v>
      </c>
      <c r="D253" s="268">
        <f t="shared" si="104"/>
        <v>0</v>
      </c>
      <c r="E253" s="161">
        <f t="shared" si="104"/>
        <v>0</v>
      </c>
      <c r="F253" s="276">
        <f t="shared" si="104"/>
        <v>0</v>
      </c>
      <c r="G253" s="190">
        <f t="shared" si="104"/>
        <v>0</v>
      </c>
      <c r="H253" s="276">
        <f t="shared" ref="H253:M253" si="106">H256+H259+H262</f>
        <v>0</v>
      </c>
      <c r="I253" s="190">
        <f t="shared" si="106"/>
        <v>0</v>
      </c>
      <c r="J253" s="276">
        <f t="shared" si="106"/>
        <v>0</v>
      </c>
      <c r="K253" s="190">
        <f t="shared" si="106"/>
        <v>0</v>
      </c>
      <c r="L253" s="276">
        <f t="shared" si="106"/>
        <v>0</v>
      </c>
      <c r="M253" s="190">
        <f t="shared" si="106"/>
        <v>0</v>
      </c>
      <c r="N253" s="63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72"/>
    </row>
    <row r="254" spans="1:25" s="11" customFormat="1" ht="21">
      <c r="A254" s="302">
        <v>234</v>
      </c>
      <c r="B254" s="132" t="s">
        <v>129</v>
      </c>
      <c r="C254" s="133" t="s">
        <v>8</v>
      </c>
      <c r="D254" s="214" t="str">
        <f>IF( D255=0,"", D256/D255)</f>
        <v/>
      </c>
      <c r="E254" s="186" t="str">
        <f t="shared" ref="E254:M254" si="107">IF( E255=0,"", E256/E255)</f>
        <v/>
      </c>
      <c r="F254" s="211" t="str">
        <f t="shared" si="107"/>
        <v/>
      </c>
      <c r="G254" s="212" t="str">
        <f t="shared" si="107"/>
        <v/>
      </c>
      <c r="H254" s="197" t="str">
        <f t="shared" si="107"/>
        <v/>
      </c>
      <c r="I254" s="188" t="str">
        <f t="shared" si="107"/>
        <v/>
      </c>
      <c r="J254" s="216" t="str">
        <f t="shared" si="107"/>
        <v/>
      </c>
      <c r="K254" s="217" t="str">
        <f t="shared" si="107"/>
        <v/>
      </c>
      <c r="L254" s="211" t="str">
        <f t="shared" si="107"/>
        <v/>
      </c>
      <c r="M254" s="212" t="str">
        <f t="shared" si="107"/>
        <v/>
      </c>
      <c r="N254" s="63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</row>
    <row r="255" spans="1:25" s="11" customFormat="1">
      <c r="A255" s="302">
        <v>235</v>
      </c>
      <c r="B255" s="303" t="s">
        <v>9</v>
      </c>
      <c r="C255" s="44" t="s">
        <v>7</v>
      </c>
      <c r="D255" s="277">
        <f>SUM(F255,H255,J255,L255)</f>
        <v>0</v>
      </c>
      <c r="E255" s="161">
        <f>SUM(G255,I255,K255,M255)</f>
        <v>0</v>
      </c>
      <c r="F255" s="328"/>
      <c r="G255" s="329"/>
      <c r="H255" s="328"/>
      <c r="I255" s="329"/>
      <c r="J255" s="328"/>
      <c r="K255" s="329"/>
      <c r="L255" s="328"/>
      <c r="M255" s="329"/>
      <c r="N255" s="63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</row>
    <row r="256" spans="1:25" s="11" customFormat="1">
      <c r="A256" s="302">
        <v>236</v>
      </c>
      <c r="B256" s="303" t="s">
        <v>10</v>
      </c>
      <c r="C256" s="44" t="s">
        <v>7</v>
      </c>
      <c r="D256" s="277">
        <f>SUM(F256,H256,J256,L256)</f>
        <v>0</v>
      </c>
      <c r="E256" s="161">
        <f>SUM(G256,I256,K256,M256)</f>
        <v>0</v>
      </c>
      <c r="F256" s="328"/>
      <c r="G256" s="329"/>
      <c r="H256" s="328"/>
      <c r="I256" s="329"/>
      <c r="J256" s="328"/>
      <c r="K256" s="329"/>
      <c r="L256" s="328"/>
      <c r="M256" s="329"/>
      <c r="N256" s="63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</row>
    <row r="257" spans="1:25" s="11" customFormat="1" ht="21">
      <c r="A257" s="302">
        <v>237</v>
      </c>
      <c r="B257" s="132" t="s">
        <v>55</v>
      </c>
      <c r="C257" s="133" t="s">
        <v>8</v>
      </c>
      <c r="D257" s="214" t="str">
        <f>IF( D258=0,"", D259/D258)</f>
        <v/>
      </c>
      <c r="E257" s="186" t="str">
        <f t="shared" ref="E257:M257" si="108">IF( E258=0,"", E259/E258)</f>
        <v/>
      </c>
      <c r="F257" s="197" t="str">
        <f t="shared" si="108"/>
        <v/>
      </c>
      <c r="G257" s="188" t="str">
        <f t="shared" si="108"/>
        <v/>
      </c>
      <c r="H257" s="197" t="str">
        <f t="shared" si="108"/>
        <v/>
      </c>
      <c r="I257" s="188" t="str">
        <f t="shared" si="108"/>
        <v/>
      </c>
      <c r="J257" s="197" t="str">
        <f t="shared" si="108"/>
        <v/>
      </c>
      <c r="K257" s="188" t="str">
        <f t="shared" si="108"/>
        <v/>
      </c>
      <c r="L257" s="197" t="str">
        <f t="shared" si="108"/>
        <v/>
      </c>
      <c r="M257" s="215" t="str">
        <f t="shared" si="108"/>
        <v/>
      </c>
      <c r="N257" s="63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</row>
    <row r="258" spans="1:25" s="11" customFormat="1">
      <c r="A258" s="302">
        <v>238</v>
      </c>
      <c r="B258" s="303" t="s">
        <v>9</v>
      </c>
      <c r="C258" s="44" t="s">
        <v>7</v>
      </c>
      <c r="D258" s="277">
        <f>SUM(F258,H258,J258,L258)</f>
        <v>0</v>
      </c>
      <c r="E258" s="161">
        <f>SUM(G258,I258,K258,M258)</f>
        <v>0</v>
      </c>
      <c r="F258" s="330"/>
      <c r="G258" s="331"/>
      <c r="H258" s="330"/>
      <c r="I258" s="331"/>
      <c r="J258" s="330"/>
      <c r="K258" s="331"/>
      <c r="L258" s="330"/>
      <c r="M258" s="331"/>
      <c r="N258" s="63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</row>
    <row r="259" spans="1:25" s="11" customFormat="1">
      <c r="A259" s="302">
        <v>239</v>
      </c>
      <c r="B259" s="303" t="s">
        <v>10</v>
      </c>
      <c r="C259" s="44" t="s">
        <v>7</v>
      </c>
      <c r="D259" s="277">
        <f>SUM(F259,H259,J259,L259)</f>
        <v>0</v>
      </c>
      <c r="E259" s="161">
        <f>SUM(G259,I259,K259,M259)</f>
        <v>0</v>
      </c>
      <c r="F259" s="330"/>
      <c r="G259" s="331"/>
      <c r="H259" s="330"/>
      <c r="I259" s="331"/>
      <c r="J259" s="330"/>
      <c r="K259" s="331"/>
      <c r="L259" s="330"/>
      <c r="M259" s="331"/>
      <c r="N259" s="63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</row>
    <row r="260" spans="1:25" s="11" customFormat="1" ht="63">
      <c r="A260" s="302">
        <v>240</v>
      </c>
      <c r="B260" s="132" t="s">
        <v>130</v>
      </c>
      <c r="C260" s="133" t="s">
        <v>8</v>
      </c>
      <c r="D260" s="214" t="str">
        <f>IF( D261=0,"", D262/D261)</f>
        <v/>
      </c>
      <c r="E260" s="186" t="str">
        <f t="shared" ref="E260:M260" si="109">IF( E261=0,"", E262/E261)</f>
        <v/>
      </c>
      <c r="F260" s="197" t="str">
        <f t="shared" si="109"/>
        <v/>
      </c>
      <c r="G260" s="188" t="str">
        <f t="shared" si="109"/>
        <v/>
      </c>
      <c r="H260" s="197" t="str">
        <f t="shared" si="109"/>
        <v/>
      </c>
      <c r="I260" s="188" t="str">
        <f t="shared" si="109"/>
        <v/>
      </c>
      <c r="J260" s="197" t="str">
        <f t="shared" si="109"/>
        <v/>
      </c>
      <c r="K260" s="188" t="str">
        <f t="shared" si="109"/>
        <v/>
      </c>
      <c r="L260" s="197" t="str">
        <f t="shared" si="109"/>
        <v/>
      </c>
      <c r="M260" s="215" t="str">
        <f t="shared" si="109"/>
        <v/>
      </c>
      <c r="N260" s="63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</row>
    <row r="261" spans="1:25" s="11" customFormat="1">
      <c r="A261" s="302">
        <v>241</v>
      </c>
      <c r="B261" s="303" t="s">
        <v>9</v>
      </c>
      <c r="C261" s="44" t="s">
        <v>7</v>
      </c>
      <c r="D261" s="277">
        <f>SUM(F261,H261,J261,L261)</f>
        <v>0</v>
      </c>
      <c r="E261" s="161">
        <f>SUM(G261,I261,K261,M261)</f>
        <v>0</v>
      </c>
      <c r="F261" s="330"/>
      <c r="G261" s="331"/>
      <c r="H261" s="330"/>
      <c r="I261" s="331"/>
      <c r="J261" s="330"/>
      <c r="K261" s="331"/>
      <c r="L261" s="330"/>
      <c r="M261" s="331"/>
      <c r="N261" s="63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</row>
    <row r="262" spans="1:25" s="11" customFormat="1">
      <c r="A262" s="302">
        <v>242</v>
      </c>
      <c r="B262" s="303" t="s">
        <v>10</v>
      </c>
      <c r="C262" s="44" t="s">
        <v>7</v>
      </c>
      <c r="D262" s="277">
        <f>SUM(F262,H262,J262,L262)</f>
        <v>0</v>
      </c>
      <c r="E262" s="161">
        <f>SUM(G262,I262,K262,M262)</f>
        <v>0</v>
      </c>
      <c r="F262" s="330"/>
      <c r="G262" s="331"/>
      <c r="H262" s="330"/>
      <c r="I262" s="331"/>
      <c r="J262" s="330"/>
      <c r="K262" s="331"/>
      <c r="L262" s="330"/>
      <c r="M262" s="331"/>
      <c r="N262" s="63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</row>
    <row r="263" spans="1:25" s="11" customFormat="1" ht="31.5">
      <c r="A263" s="302">
        <v>243</v>
      </c>
      <c r="B263" s="85" t="s">
        <v>167</v>
      </c>
      <c r="C263" s="134" t="s">
        <v>8</v>
      </c>
      <c r="D263" s="260" t="str">
        <f>IF( D264=0,"", D265/D264)</f>
        <v/>
      </c>
      <c r="E263" s="261" t="str">
        <f>IF( E264=0,"", E265/E264)</f>
        <v/>
      </c>
      <c r="F263" s="285" t="str">
        <f>IF( F264=0,"", F265/F264)</f>
        <v/>
      </c>
      <c r="G263" s="284" t="str">
        <f>IF( G264=0,"", G265/G264)</f>
        <v/>
      </c>
      <c r="H263" s="285" t="str">
        <f t="shared" ref="H263:M263" si="110">IF( H264=0,"", H265/H264)</f>
        <v/>
      </c>
      <c r="I263" s="284" t="str">
        <f t="shared" si="110"/>
        <v/>
      </c>
      <c r="J263" s="285" t="str">
        <f t="shared" si="110"/>
        <v/>
      </c>
      <c r="K263" s="284" t="str">
        <f t="shared" si="110"/>
        <v/>
      </c>
      <c r="L263" s="285" t="str">
        <f t="shared" si="110"/>
        <v/>
      </c>
      <c r="M263" s="284" t="str">
        <f t="shared" si="110"/>
        <v/>
      </c>
      <c r="N263" s="63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</row>
    <row r="264" spans="1:25" s="11" customFormat="1" ht="15.75">
      <c r="A264" s="302">
        <v>244</v>
      </c>
      <c r="B264" s="86" t="s">
        <v>168</v>
      </c>
      <c r="C264" s="136" t="s">
        <v>52</v>
      </c>
      <c r="D264" s="236">
        <f t="shared" ref="D264:G264" si="111">SUM(D225,D252,)</f>
        <v>0</v>
      </c>
      <c r="E264" s="257">
        <f t="shared" si="111"/>
        <v>0</v>
      </c>
      <c r="F264" s="286">
        <f t="shared" ref="F264:M264" si="112">SUM(F225,F252,)</f>
        <v>0</v>
      </c>
      <c r="G264" s="269">
        <f t="shared" si="111"/>
        <v>0</v>
      </c>
      <c r="H264" s="286">
        <f t="shared" si="112"/>
        <v>0</v>
      </c>
      <c r="I264" s="269">
        <f t="shared" si="112"/>
        <v>0</v>
      </c>
      <c r="J264" s="286">
        <f t="shared" si="112"/>
        <v>0</v>
      </c>
      <c r="K264" s="269">
        <f t="shared" si="112"/>
        <v>0</v>
      </c>
      <c r="L264" s="286">
        <f t="shared" si="112"/>
        <v>0</v>
      </c>
      <c r="M264" s="269">
        <f t="shared" si="112"/>
        <v>0</v>
      </c>
      <c r="N264" s="47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76"/>
    </row>
    <row r="265" spans="1:25" s="11" customFormat="1" ht="15.75">
      <c r="A265" s="302">
        <v>245</v>
      </c>
      <c r="B265" s="149" t="s">
        <v>169</v>
      </c>
      <c r="C265" s="150" t="s">
        <v>52</v>
      </c>
      <c r="D265" s="243">
        <f t="shared" ref="D265:G265" si="113">SUM(D226,D253,)</f>
        <v>0</v>
      </c>
      <c r="E265" s="258">
        <f t="shared" si="113"/>
        <v>0</v>
      </c>
      <c r="F265" s="287">
        <f t="shared" ref="F265:M265" si="114">SUM(F226,F253,)</f>
        <v>0</v>
      </c>
      <c r="G265" s="270">
        <f t="shared" si="113"/>
        <v>0</v>
      </c>
      <c r="H265" s="287">
        <f t="shared" si="114"/>
        <v>0</v>
      </c>
      <c r="I265" s="270">
        <f t="shared" si="114"/>
        <v>0</v>
      </c>
      <c r="J265" s="287">
        <f t="shared" si="114"/>
        <v>0</v>
      </c>
      <c r="K265" s="270">
        <f t="shared" si="114"/>
        <v>0</v>
      </c>
      <c r="L265" s="287">
        <f t="shared" si="114"/>
        <v>0</v>
      </c>
      <c r="M265" s="270">
        <f t="shared" si="114"/>
        <v>0</v>
      </c>
      <c r="N265" s="47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76"/>
    </row>
    <row r="266" spans="1:25" s="23" customFormat="1" ht="15.75">
      <c r="A266" s="332"/>
      <c r="B266" s="437" t="s">
        <v>131</v>
      </c>
      <c r="C266" s="438"/>
      <c r="D266" s="169"/>
      <c r="E266" s="170"/>
      <c r="F266" s="103"/>
      <c r="G266" s="102"/>
      <c r="H266" s="103"/>
      <c r="I266" s="102"/>
      <c r="J266" s="103"/>
      <c r="K266" s="102"/>
      <c r="L266" s="103"/>
      <c r="M266" s="102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78"/>
    </row>
    <row r="267" spans="1:25" s="15" customFormat="1" ht="31.5">
      <c r="A267" s="319">
        <v>246</v>
      </c>
      <c r="B267" s="151" t="s">
        <v>114</v>
      </c>
      <c r="C267" s="152" t="s">
        <v>52</v>
      </c>
      <c r="D267" s="333">
        <f>SUM(D270,D273,D276)</f>
        <v>0</v>
      </c>
      <c r="E267" s="161">
        <f>SUM(E269,E273,E276)</f>
        <v>0</v>
      </c>
      <c r="F267" s="293">
        <f>SUM(F270,F273,F276)</f>
        <v>0</v>
      </c>
      <c r="G267" s="174">
        <f>SUM(G270,G273,G276)</f>
        <v>0</v>
      </c>
      <c r="H267" s="293">
        <f t="shared" ref="H267:M267" si="115">SUM(H270,H273,H276)</f>
        <v>0</v>
      </c>
      <c r="I267" s="174">
        <f t="shared" si="115"/>
        <v>0</v>
      </c>
      <c r="J267" s="293">
        <f t="shared" si="115"/>
        <v>0</v>
      </c>
      <c r="K267" s="174">
        <f t="shared" si="115"/>
        <v>0</v>
      </c>
      <c r="L267" s="293">
        <f t="shared" si="115"/>
        <v>0</v>
      </c>
      <c r="M267" s="174">
        <f t="shared" si="115"/>
        <v>0</v>
      </c>
      <c r="N267" s="65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</row>
    <row r="268" spans="1:25" s="15" customFormat="1" ht="21">
      <c r="A268" s="319">
        <v>247</v>
      </c>
      <c r="B268" s="132" t="s">
        <v>111</v>
      </c>
      <c r="C268" s="133" t="s">
        <v>8</v>
      </c>
      <c r="D268" s="214" t="str">
        <f>IF( D269=0,"", D270/D269)</f>
        <v/>
      </c>
      <c r="E268" s="186" t="str">
        <f>IF( E269=0,"", E270/E269)</f>
        <v/>
      </c>
      <c r="F268" s="294" t="str">
        <f>IF( F269=0,"", F270/F269)</f>
        <v/>
      </c>
      <c r="G268" s="295" t="str">
        <f>IF( G269=0,"", G270/G269)</f>
        <v/>
      </c>
      <c r="H268" s="294" t="str">
        <f t="shared" ref="H268:M268" si="116">IF( H269=0,"", H270/H269)</f>
        <v/>
      </c>
      <c r="I268" s="295" t="str">
        <f t="shared" si="116"/>
        <v/>
      </c>
      <c r="J268" s="294" t="str">
        <f t="shared" si="116"/>
        <v/>
      </c>
      <c r="K268" s="295" t="str">
        <f t="shared" si="116"/>
        <v/>
      </c>
      <c r="L268" s="294" t="str">
        <f t="shared" si="116"/>
        <v/>
      </c>
      <c r="M268" s="295" t="str">
        <f t="shared" si="116"/>
        <v/>
      </c>
      <c r="N268" s="65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</row>
    <row r="269" spans="1:25" s="11" customFormat="1">
      <c r="A269" s="319">
        <v>248</v>
      </c>
      <c r="B269" s="303" t="s">
        <v>9</v>
      </c>
      <c r="C269" s="44" t="s">
        <v>52</v>
      </c>
      <c r="D269" s="277">
        <f t="shared" ref="D269:D270" si="117">F269+H269+J269+L269</f>
        <v>0</v>
      </c>
      <c r="E269" s="161">
        <f>G269+I269+K269+M269</f>
        <v>0</v>
      </c>
      <c r="F269" s="330"/>
      <c r="G269" s="331"/>
      <c r="H269" s="330"/>
      <c r="I269" s="331"/>
      <c r="J269" s="330"/>
      <c r="K269" s="331"/>
      <c r="L269" s="330"/>
      <c r="M269" s="331"/>
      <c r="N269" s="63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</row>
    <row r="270" spans="1:25" s="11" customFormat="1">
      <c r="A270" s="319">
        <v>249</v>
      </c>
      <c r="B270" s="303" t="s">
        <v>10</v>
      </c>
      <c r="C270" s="44" t="s">
        <v>52</v>
      </c>
      <c r="D270" s="277">
        <f t="shared" si="117"/>
        <v>0</v>
      </c>
      <c r="E270" s="161">
        <f>G270+I270+K270+M270</f>
        <v>0</v>
      </c>
      <c r="F270" s="330"/>
      <c r="G270" s="331"/>
      <c r="H270" s="330"/>
      <c r="I270" s="331"/>
      <c r="J270" s="330"/>
      <c r="K270" s="331"/>
      <c r="L270" s="330"/>
      <c r="M270" s="331"/>
      <c r="N270" s="63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</row>
    <row r="271" spans="1:25" s="173" customFormat="1" ht="21">
      <c r="A271" s="319">
        <v>250</v>
      </c>
      <c r="B271" s="132" t="s">
        <v>112</v>
      </c>
      <c r="C271" s="133" t="s">
        <v>8</v>
      </c>
      <c r="D271" s="194" t="str">
        <f>IF( D272=0,"", D273/D272)</f>
        <v/>
      </c>
      <c r="E271" s="202" t="str">
        <f>IF( E272=0,"", E273/E272)</f>
        <v/>
      </c>
      <c r="F271" s="296" t="str">
        <f t="shared" ref="F271:G271" si="118">IF( F272=0,"", F273/F272)</f>
        <v/>
      </c>
      <c r="G271" s="297" t="str">
        <f t="shared" si="118"/>
        <v/>
      </c>
      <c r="H271" s="296" t="str">
        <f t="shared" ref="H271" si="119">IF( H272=0,"", H273/H272)</f>
        <v/>
      </c>
      <c r="I271" s="297" t="str">
        <f t="shared" ref="I271" si="120">IF( I272=0,"", I273/I272)</f>
        <v/>
      </c>
      <c r="J271" s="296" t="str">
        <f t="shared" ref="J271" si="121">IF( J272=0,"", J273/J272)</f>
        <v/>
      </c>
      <c r="K271" s="297" t="str">
        <f t="shared" ref="K271" si="122">IF( K272=0,"", K273/K272)</f>
        <v/>
      </c>
      <c r="L271" s="296" t="str">
        <f t="shared" ref="L271" si="123">IF( L272=0,"", L273/L272)</f>
        <v/>
      </c>
      <c r="M271" s="297" t="str">
        <f t="shared" ref="M271" si="124">IF( M272=0,"", M273/M272)</f>
        <v/>
      </c>
      <c r="N271" s="171"/>
      <c r="O271" s="172"/>
      <c r="P271" s="172"/>
      <c r="Q271" s="172"/>
      <c r="R271" s="172"/>
      <c r="S271" s="172"/>
      <c r="T271" s="172"/>
      <c r="U271" s="172"/>
      <c r="V271" s="172"/>
      <c r="W271" s="172"/>
      <c r="X271" s="172"/>
      <c r="Y271" s="172"/>
    </row>
    <row r="272" spans="1:25" s="11" customFormat="1">
      <c r="A272" s="319">
        <v>251</v>
      </c>
      <c r="B272" s="303" t="s">
        <v>9</v>
      </c>
      <c r="C272" s="44" t="s">
        <v>52</v>
      </c>
      <c r="D272" s="277">
        <f>SUM(F272,H272,J272,L272)</f>
        <v>0</v>
      </c>
      <c r="E272" s="161">
        <f>SUM(G272,I272,K272,M272)</f>
        <v>0</v>
      </c>
      <c r="F272" s="330"/>
      <c r="G272" s="331"/>
      <c r="H272" s="330"/>
      <c r="I272" s="331"/>
      <c r="J272" s="330"/>
      <c r="K272" s="331"/>
      <c r="L272" s="330"/>
      <c r="M272" s="331"/>
      <c r="N272" s="63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</row>
    <row r="273" spans="1:25" s="11" customFormat="1">
      <c r="A273" s="319">
        <v>252</v>
      </c>
      <c r="B273" s="303" t="s">
        <v>10</v>
      </c>
      <c r="C273" s="44" t="s">
        <v>52</v>
      </c>
      <c r="D273" s="277">
        <f>SUM(F273,H273,J273,L273)</f>
        <v>0</v>
      </c>
      <c r="E273" s="161">
        <f>SUM(G273,I273,K273,M273)</f>
        <v>0</v>
      </c>
      <c r="F273" s="330"/>
      <c r="G273" s="331"/>
      <c r="H273" s="330"/>
      <c r="I273" s="331"/>
      <c r="J273" s="330"/>
      <c r="K273" s="331"/>
      <c r="L273" s="330"/>
      <c r="M273" s="331"/>
      <c r="N273" s="63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</row>
    <row r="274" spans="1:25" s="173" customFormat="1" ht="21">
      <c r="A274" s="319">
        <v>253</v>
      </c>
      <c r="B274" s="132" t="s">
        <v>113</v>
      </c>
      <c r="C274" s="133" t="s">
        <v>8</v>
      </c>
      <c r="D274" s="194" t="str">
        <f>IF( D275=0,"", D276/D275)</f>
        <v/>
      </c>
      <c r="E274" s="202" t="str">
        <f>IF( E275=0,"", E276/E275)</f>
        <v/>
      </c>
      <c r="F274" s="296" t="str">
        <f t="shared" ref="F274" si="125">IF( F275=0,"", F276/F275)</f>
        <v/>
      </c>
      <c r="G274" s="297" t="str">
        <f t="shared" ref="G274" si="126">IF( G275=0,"", G276/G275)</f>
        <v/>
      </c>
      <c r="H274" s="296" t="str">
        <f t="shared" ref="H274" si="127">IF( H275=0,"", H276/H275)</f>
        <v/>
      </c>
      <c r="I274" s="297" t="str">
        <f t="shared" ref="I274" si="128">IF( I275=0,"", I276/I275)</f>
        <v/>
      </c>
      <c r="J274" s="296" t="str">
        <f t="shared" ref="J274" si="129">IF( J275=0,"", J276/J275)</f>
        <v/>
      </c>
      <c r="K274" s="297" t="str">
        <f t="shared" ref="K274" si="130">IF( K275=0,"", K276/K275)</f>
        <v/>
      </c>
      <c r="L274" s="296" t="str">
        <f t="shared" ref="L274" si="131">IF( L275=0,"", L276/L275)</f>
        <v/>
      </c>
      <c r="M274" s="297" t="str">
        <f t="shared" ref="M274" si="132">IF( M275=0,"", M276/M275)</f>
        <v/>
      </c>
      <c r="N274" s="171"/>
      <c r="O274" s="172"/>
      <c r="P274" s="172"/>
      <c r="Q274" s="172"/>
      <c r="R274" s="172"/>
      <c r="S274" s="172"/>
      <c r="T274" s="172"/>
      <c r="U274" s="172"/>
      <c r="V274" s="172"/>
      <c r="W274" s="172"/>
      <c r="X274" s="172"/>
      <c r="Y274" s="172"/>
    </row>
    <row r="275" spans="1:25" s="11" customFormat="1">
      <c r="A275" s="319">
        <v>254</v>
      </c>
      <c r="B275" s="303" t="s">
        <v>9</v>
      </c>
      <c r="C275" s="44" t="s">
        <v>52</v>
      </c>
      <c r="D275" s="277">
        <f>SUM(F275,H275,J275,L275)</f>
        <v>0</v>
      </c>
      <c r="E275" s="161">
        <f>SUM(G275,I275,K275,M275)</f>
        <v>0</v>
      </c>
      <c r="F275" s="330"/>
      <c r="G275" s="331"/>
      <c r="H275" s="330"/>
      <c r="I275" s="331"/>
      <c r="J275" s="330"/>
      <c r="K275" s="331"/>
      <c r="L275" s="330"/>
      <c r="M275" s="331"/>
      <c r="N275" s="63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</row>
    <row r="276" spans="1:25" s="11" customFormat="1">
      <c r="A276" s="319">
        <v>255</v>
      </c>
      <c r="B276" s="303" t="s">
        <v>10</v>
      </c>
      <c r="C276" s="44" t="s">
        <v>52</v>
      </c>
      <c r="D276" s="277">
        <f>SUM(F276,H276,J276,L276)</f>
        <v>0</v>
      </c>
      <c r="E276" s="161">
        <f>SUM(G276,I276,K276,M276)</f>
        <v>0</v>
      </c>
      <c r="F276" s="330"/>
      <c r="G276" s="331"/>
      <c r="H276" s="330"/>
      <c r="I276" s="331"/>
      <c r="J276" s="330"/>
      <c r="K276" s="331"/>
      <c r="L276" s="330"/>
      <c r="M276" s="331"/>
      <c r="N276" s="63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</row>
    <row r="277" spans="1:25" s="15" customFormat="1" ht="63">
      <c r="A277" s="319">
        <v>256</v>
      </c>
      <c r="B277" s="132" t="s">
        <v>115</v>
      </c>
      <c r="C277" s="152" t="s">
        <v>52</v>
      </c>
      <c r="D277" s="334">
        <f>SUM(D280,D283)</f>
        <v>0</v>
      </c>
      <c r="E277" s="160">
        <f>SUM(E280,E283)</f>
        <v>0</v>
      </c>
      <c r="F277" s="278">
        <f>SUM(F280,F283)</f>
        <v>0</v>
      </c>
      <c r="G277" s="174">
        <f>SUM(G280,G283)</f>
        <v>0</v>
      </c>
      <c r="H277" s="278">
        <f t="shared" ref="H277:M277" si="133">SUM(H280,H283)</f>
        <v>0</v>
      </c>
      <c r="I277" s="174">
        <f t="shared" si="133"/>
        <v>0</v>
      </c>
      <c r="J277" s="278">
        <f t="shared" si="133"/>
        <v>0</v>
      </c>
      <c r="K277" s="174">
        <f t="shared" si="133"/>
        <v>0</v>
      </c>
      <c r="L277" s="278">
        <f t="shared" si="133"/>
        <v>0</v>
      </c>
      <c r="M277" s="174">
        <f t="shared" si="133"/>
        <v>0</v>
      </c>
      <c r="N277" s="65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</row>
    <row r="278" spans="1:25" s="15" customFormat="1" ht="21">
      <c r="A278" s="319">
        <v>257</v>
      </c>
      <c r="B278" s="132" t="s">
        <v>111</v>
      </c>
      <c r="C278" s="133" t="s">
        <v>8</v>
      </c>
      <c r="D278" s="194" t="str">
        <f>IF( D279=0,"", D280/D279)</f>
        <v/>
      </c>
      <c r="E278" s="202" t="str">
        <f>IF( E279=0,"", E280/E279)</f>
        <v/>
      </c>
      <c r="F278" s="296" t="str">
        <f t="shared" ref="F278" si="134">IF( F279=0,"", F280/F279)</f>
        <v/>
      </c>
      <c r="G278" s="297" t="str">
        <f t="shared" ref="G278" si="135">IF( G279=0,"", G280/G279)</f>
        <v/>
      </c>
      <c r="H278" s="296" t="str">
        <f t="shared" ref="H278" si="136">IF( H279=0,"", H280/H279)</f>
        <v/>
      </c>
      <c r="I278" s="297" t="str">
        <f t="shared" ref="I278" si="137">IF( I279=0,"", I280/I279)</f>
        <v/>
      </c>
      <c r="J278" s="296" t="str">
        <f t="shared" ref="J278" si="138">IF( J279=0,"", J280/J279)</f>
        <v/>
      </c>
      <c r="K278" s="297" t="str">
        <f t="shared" ref="K278" si="139">IF( K279=0,"", K280/K279)</f>
        <v/>
      </c>
      <c r="L278" s="296" t="str">
        <f t="shared" ref="L278" si="140">IF( L279=0,"", L280/L279)</f>
        <v/>
      </c>
      <c r="M278" s="297" t="str">
        <f t="shared" ref="M278" si="141">IF( M279=0,"", M280/M279)</f>
        <v/>
      </c>
      <c r="N278" s="65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</row>
    <row r="279" spans="1:25" s="11" customFormat="1">
      <c r="A279" s="319">
        <v>258</v>
      </c>
      <c r="B279" s="303" t="s">
        <v>9</v>
      </c>
      <c r="C279" s="44" t="s">
        <v>52</v>
      </c>
      <c r="D279" s="277">
        <f>SUM(F279,H279,J279,L279)</f>
        <v>0</v>
      </c>
      <c r="E279" s="161">
        <f>SUM(G279,I279,K279,M279)</f>
        <v>0</v>
      </c>
      <c r="F279" s="330"/>
      <c r="G279" s="331"/>
      <c r="H279" s="330"/>
      <c r="I279" s="331"/>
      <c r="J279" s="330"/>
      <c r="K279" s="331"/>
      <c r="L279" s="330"/>
      <c r="M279" s="331"/>
      <c r="N279" s="63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</row>
    <row r="280" spans="1:25" s="11" customFormat="1">
      <c r="A280" s="319">
        <v>259</v>
      </c>
      <c r="B280" s="303" t="s">
        <v>10</v>
      </c>
      <c r="C280" s="44" t="s">
        <v>52</v>
      </c>
      <c r="D280" s="277">
        <f>SUM(F280,H280,J280,L280)</f>
        <v>0</v>
      </c>
      <c r="E280" s="161">
        <f>SUM(G280,I280,K280,M280)</f>
        <v>0</v>
      </c>
      <c r="F280" s="330"/>
      <c r="G280" s="331"/>
      <c r="H280" s="330"/>
      <c r="I280" s="331"/>
      <c r="J280" s="330"/>
      <c r="K280" s="331"/>
      <c r="L280" s="330"/>
      <c r="M280" s="331"/>
      <c r="N280" s="63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</row>
    <row r="281" spans="1:25" s="173" customFormat="1" ht="21">
      <c r="A281" s="319">
        <v>260</v>
      </c>
      <c r="B281" s="132" t="s">
        <v>112</v>
      </c>
      <c r="C281" s="133" t="s">
        <v>8</v>
      </c>
      <c r="D281" s="194" t="str">
        <f>IF( D282=0,"", D283/D282)</f>
        <v/>
      </c>
      <c r="E281" s="202" t="str">
        <f>IF( E282=0,"", E283/E282)</f>
        <v/>
      </c>
      <c r="F281" s="296" t="str">
        <f t="shared" ref="F281" si="142">IF( F282=0,"", F283/F282)</f>
        <v/>
      </c>
      <c r="G281" s="297" t="str">
        <f t="shared" ref="G281" si="143">IF( G282=0,"", G283/G282)</f>
        <v/>
      </c>
      <c r="H281" s="296" t="str">
        <f t="shared" ref="H281" si="144">IF( H282=0,"", H283/H282)</f>
        <v/>
      </c>
      <c r="I281" s="297" t="str">
        <f t="shared" ref="I281" si="145">IF( I282=0,"", I283/I282)</f>
        <v/>
      </c>
      <c r="J281" s="296" t="str">
        <f t="shared" ref="J281" si="146">IF( J282=0,"", J283/J282)</f>
        <v/>
      </c>
      <c r="K281" s="297" t="str">
        <f t="shared" ref="K281" si="147">IF( K282=0,"", K283/K282)</f>
        <v/>
      </c>
      <c r="L281" s="296" t="str">
        <f t="shared" ref="L281" si="148">IF( L282=0,"", L283/L282)</f>
        <v/>
      </c>
      <c r="M281" s="297" t="str">
        <f t="shared" ref="M281" si="149">IF( M282=0,"", M283/M282)</f>
        <v/>
      </c>
      <c r="N281" s="171"/>
      <c r="O281" s="172"/>
      <c r="P281" s="172"/>
      <c r="Q281" s="172"/>
      <c r="R281" s="172"/>
      <c r="S281" s="172"/>
      <c r="T281" s="172"/>
      <c r="U281" s="172"/>
      <c r="V281" s="172"/>
      <c r="W281" s="172"/>
      <c r="X281" s="172"/>
      <c r="Y281" s="172"/>
    </row>
    <row r="282" spans="1:25" s="11" customFormat="1">
      <c r="A282" s="319">
        <v>261</v>
      </c>
      <c r="B282" s="303" t="s">
        <v>9</v>
      </c>
      <c r="C282" s="44" t="s">
        <v>52</v>
      </c>
      <c r="D282" s="277">
        <f>SUM(F282,H282,J282,L282)</f>
        <v>0</v>
      </c>
      <c r="E282" s="161">
        <f>SUM(G282,I282,K282,M282)</f>
        <v>0</v>
      </c>
      <c r="F282" s="330"/>
      <c r="G282" s="331"/>
      <c r="H282" s="330"/>
      <c r="I282" s="331"/>
      <c r="J282" s="330"/>
      <c r="K282" s="331"/>
      <c r="L282" s="330"/>
      <c r="M282" s="331"/>
      <c r="N282" s="63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</row>
    <row r="283" spans="1:25" s="11" customFormat="1">
      <c r="A283" s="319">
        <v>262</v>
      </c>
      <c r="B283" s="303" t="s">
        <v>10</v>
      </c>
      <c r="C283" s="44" t="s">
        <v>52</v>
      </c>
      <c r="D283" s="277">
        <f>SUM(F283,H283,J283,L283)</f>
        <v>0</v>
      </c>
      <c r="E283" s="161">
        <f>SUM(G283,I283,K283,M283)</f>
        <v>0</v>
      </c>
      <c r="F283" s="330"/>
      <c r="G283" s="331"/>
      <c r="H283" s="330"/>
      <c r="I283" s="331"/>
      <c r="J283" s="330"/>
      <c r="K283" s="331"/>
      <c r="L283" s="330"/>
      <c r="M283" s="331"/>
      <c r="N283" s="63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</row>
    <row r="284" spans="1:25" s="15" customFormat="1" ht="31.5">
      <c r="A284" s="319">
        <v>263</v>
      </c>
      <c r="B284" s="132" t="s">
        <v>116</v>
      </c>
      <c r="C284" s="152" t="s">
        <v>52</v>
      </c>
      <c r="D284" s="333">
        <f>SUM(D287,D290)</f>
        <v>0</v>
      </c>
      <c r="E284" s="161">
        <f>SUM(E287,E290)</f>
        <v>0</v>
      </c>
      <c r="F284" s="279">
        <f>SUM(F287,F290)</f>
        <v>0</v>
      </c>
      <c r="G284" s="280">
        <f>SUM(G287,G290)</f>
        <v>0</v>
      </c>
      <c r="H284" s="279">
        <f t="shared" ref="H284:M284" si="150">SUM(H287,H290)</f>
        <v>0</v>
      </c>
      <c r="I284" s="280">
        <f t="shared" si="150"/>
        <v>0</v>
      </c>
      <c r="J284" s="279">
        <f t="shared" si="150"/>
        <v>0</v>
      </c>
      <c r="K284" s="280">
        <f t="shared" si="150"/>
        <v>0</v>
      </c>
      <c r="L284" s="279">
        <f t="shared" si="150"/>
        <v>0</v>
      </c>
      <c r="M284" s="280">
        <f t="shared" si="150"/>
        <v>0</v>
      </c>
      <c r="N284" s="65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</row>
    <row r="285" spans="1:25" s="15" customFormat="1" ht="21">
      <c r="A285" s="319">
        <v>264</v>
      </c>
      <c r="B285" s="132" t="s">
        <v>111</v>
      </c>
      <c r="C285" s="133" t="s">
        <v>8</v>
      </c>
      <c r="D285" s="194" t="str">
        <f>IF( D286=0,"", D287/D286)</f>
        <v/>
      </c>
      <c r="E285" s="202" t="str">
        <f>IF( E286=0,"", E287/E286)</f>
        <v/>
      </c>
      <c r="F285" s="296" t="str">
        <f t="shared" ref="F285" si="151">IF( F286=0,"", F287/F286)</f>
        <v/>
      </c>
      <c r="G285" s="297" t="str">
        <f t="shared" ref="G285" si="152">IF( G286=0,"", G287/G286)</f>
        <v/>
      </c>
      <c r="H285" s="296" t="str">
        <f t="shared" ref="H285" si="153">IF( H286=0,"", H287/H286)</f>
        <v/>
      </c>
      <c r="I285" s="297" t="str">
        <f t="shared" ref="I285" si="154">IF( I286=0,"", I287/I286)</f>
        <v/>
      </c>
      <c r="J285" s="296" t="str">
        <f t="shared" ref="J285" si="155">IF( J286=0,"", J287/J286)</f>
        <v/>
      </c>
      <c r="K285" s="297" t="str">
        <f t="shared" ref="K285" si="156">IF( K286=0,"", K287/K286)</f>
        <v/>
      </c>
      <c r="L285" s="296" t="str">
        <f t="shared" ref="L285" si="157">IF( L286=0,"", L287/L286)</f>
        <v/>
      </c>
      <c r="M285" s="297" t="str">
        <f t="shared" ref="M285" si="158">IF( M286=0,"", M287/M286)</f>
        <v/>
      </c>
      <c r="N285" s="65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</row>
    <row r="286" spans="1:25" s="11" customFormat="1">
      <c r="A286" s="319">
        <v>265</v>
      </c>
      <c r="B286" s="303" t="s">
        <v>9</v>
      </c>
      <c r="C286" s="44" t="s">
        <v>52</v>
      </c>
      <c r="D286" s="277">
        <f>SUM(F286,H286,J286,L286)</f>
        <v>0</v>
      </c>
      <c r="E286" s="161">
        <f>SUM(G286,I286,K286,M286)</f>
        <v>0</v>
      </c>
      <c r="F286" s="330"/>
      <c r="G286" s="331"/>
      <c r="H286" s="330"/>
      <c r="I286" s="331"/>
      <c r="J286" s="330"/>
      <c r="K286" s="331"/>
      <c r="L286" s="330"/>
      <c r="M286" s="331"/>
      <c r="N286" s="63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</row>
    <row r="287" spans="1:25" s="11" customFormat="1">
      <c r="A287" s="319">
        <v>266</v>
      </c>
      <c r="B287" s="303" t="s">
        <v>10</v>
      </c>
      <c r="C287" s="44" t="s">
        <v>52</v>
      </c>
      <c r="D287" s="277">
        <f>SUM(F287,H287,J287,L287)</f>
        <v>0</v>
      </c>
      <c r="E287" s="161">
        <f>SUM(G287,I287,K287,M287)</f>
        <v>0</v>
      </c>
      <c r="F287" s="330"/>
      <c r="G287" s="331"/>
      <c r="H287" s="330"/>
      <c r="I287" s="331"/>
      <c r="J287" s="330"/>
      <c r="K287" s="331"/>
      <c r="L287" s="330"/>
      <c r="M287" s="331"/>
      <c r="N287" s="63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</row>
    <row r="288" spans="1:25" s="173" customFormat="1" ht="21">
      <c r="A288" s="319">
        <v>267</v>
      </c>
      <c r="B288" s="132" t="s">
        <v>112</v>
      </c>
      <c r="C288" s="133" t="s">
        <v>8</v>
      </c>
      <c r="D288" s="194" t="str">
        <f>IF( D289=0,"", D290/D289)</f>
        <v/>
      </c>
      <c r="E288" s="202" t="str">
        <f>IF( E289=0,"", E290/E289)</f>
        <v/>
      </c>
      <c r="F288" s="296" t="str">
        <f t="shared" ref="F288" si="159">IF( F289=0,"", F290/F289)</f>
        <v/>
      </c>
      <c r="G288" s="297" t="str">
        <f t="shared" ref="G288" si="160">IF( G289=0,"", G290/G289)</f>
        <v/>
      </c>
      <c r="H288" s="296" t="str">
        <f t="shared" ref="H288" si="161">IF( H289=0,"", H290/H289)</f>
        <v/>
      </c>
      <c r="I288" s="297" t="str">
        <f t="shared" ref="I288" si="162">IF( I289=0,"", I290/I289)</f>
        <v/>
      </c>
      <c r="J288" s="296" t="str">
        <f t="shared" ref="J288" si="163">IF( J289=0,"", J290/J289)</f>
        <v/>
      </c>
      <c r="K288" s="297" t="str">
        <f t="shared" ref="K288" si="164">IF( K289=0,"", K290/K289)</f>
        <v/>
      </c>
      <c r="L288" s="296" t="str">
        <f t="shared" ref="L288" si="165">IF( L289=0,"", L290/L289)</f>
        <v/>
      </c>
      <c r="M288" s="297" t="str">
        <f t="shared" ref="M288" si="166">IF( M289=0,"", M290/M289)</f>
        <v/>
      </c>
      <c r="N288" s="171"/>
      <c r="O288" s="172"/>
      <c r="P288" s="172"/>
      <c r="Q288" s="172"/>
      <c r="R288" s="172"/>
      <c r="S288" s="172"/>
      <c r="T288" s="172"/>
      <c r="U288" s="172"/>
      <c r="V288" s="172"/>
      <c r="W288" s="172"/>
      <c r="X288" s="172"/>
      <c r="Y288" s="172"/>
    </row>
    <row r="289" spans="1:25" s="11" customFormat="1">
      <c r="A289" s="319">
        <v>268</v>
      </c>
      <c r="B289" s="303" t="s">
        <v>9</v>
      </c>
      <c r="C289" s="44" t="s">
        <v>52</v>
      </c>
      <c r="D289" s="277">
        <f>SUM(F289,H289,J289,L289)</f>
        <v>0</v>
      </c>
      <c r="E289" s="161">
        <f>SUM(G289,I289,K289,M289)</f>
        <v>0</v>
      </c>
      <c r="F289" s="330"/>
      <c r="G289" s="331"/>
      <c r="H289" s="330"/>
      <c r="I289" s="331"/>
      <c r="J289" s="330"/>
      <c r="K289" s="331"/>
      <c r="L289" s="330"/>
      <c r="M289" s="331"/>
      <c r="N289" s="63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</row>
    <row r="290" spans="1:25" s="11" customFormat="1">
      <c r="A290" s="319">
        <v>269</v>
      </c>
      <c r="B290" s="303" t="s">
        <v>10</v>
      </c>
      <c r="C290" s="44" t="s">
        <v>52</v>
      </c>
      <c r="D290" s="277">
        <f>SUM(F290,H290,J290,L290)</f>
        <v>0</v>
      </c>
      <c r="E290" s="161">
        <f>SUM(G290,I290,K290,M290)</f>
        <v>0</v>
      </c>
      <c r="F290" s="330"/>
      <c r="G290" s="331"/>
      <c r="H290" s="330"/>
      <c r="I290" s="331"/>
      <c r="J290" s="330"/>
      <c r="K290" s="331"/>
      <c r="L290" s="330"/>
      <c r="M290" s="331"/>
      <c r="N290" s="63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</row>
    <row r="291" spans="1:25" s="11" customFormat="1" ht="31.5">
      <c r="A291" s="319">
        <v>270</v>
      </c>
      <c r="B291" s="132" t="s">
        <v>69</v>
      </c>
      <c r="C291" s="133" t="s">
        <v>8</v>
      </c>
      <c r="D291" s="194" t="str">
        <f>IF( D292=0,"", D293/D292)</f>
        <v/>
      </c>
      <c r="E291" s="202" t="str">
        <f>IF( E292=0,"", E293/E292)</f>
        <v/>
      </c>
      <c r="F291" s="296" t="str">
        <f t="shared" ref="F291" si="167">IF( F292=0,"", F293/F292)</f>
        <v/>
      </c>
      <c r="G291" s="297" t="str">
        <f t="shared" ref="G291" si="168">IF( G292=0,"", G293/G292)</f>
        <v/>
      </c>
      <c r="H291" s="296" t="str">
        <f t="shared" ref="H291" si="169">IF( H292=0,"", H293/H292)</f>
        <v/>
      </c>
      <c r="I291" s="297" t="str">
        <f t="shared" ref="I291" si="170">IF( I292=0,"", I293/I292)</f>
        <v/>
      </c>
      <c r="J291" s="296" t="str">
        <f t="shared" ref="J291" si="171">IF( J292=0,"", J293/J292)</f>
        <v/>
      </c>
      <c r="K291" s="297" t="str">
        <f t="shared" ref="K291" si="172">IF( K292=0,"", K293/K292)</f>
        <v/>
      </c>
      <c r="L291" s="296" t="str">
        <f t="shared" ref="L291" si="173">IF( L292=0,"", L293/L292)</f>
        <v/>
      </c>
      <c r="M291" s="297" t="str">
        <f t="shared" ref="M291" si="174">IF( M292=0,"", M293/M292)</f>
        <v/>
      </c>
      <c r="N291" s="63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</row>
    <row r="292" spans="1:25" s="11" customFormat="1">
      <c r="A292" s="319">
        <v>271</v>
      </c>
      <c r="B292" s="303" t="s">
        <v>9</v>
      </c>
      <c r="C292" s="44" t="s">
        <v>52</v>
      </c>
      <c r="D292" s="277">
        <f>SUM(F292,H292,J292,L292)</f>
        <v>0</v>
      </c>
      <c r="E292" s="161">
        <f>SUM(G292,I292,K292,M292)</f>
        <v>0</v>
      </c>
      <c r="F292" s="330"/>
      <c r="G292" s="331"/>
      <c r="H292" s="330"/>
      <c r="I292" s="331"/>
      <c r="J292" s="330"/>
      <c r="K292" s="331"/>
      <c r="L292" s="330"/>
      <c r="M292" s="331"/>
      <c r="N292" s="63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</row>
    <row r="293" spans="1:25" s="11" customFormat="1">
      <c r="A293" s="319">
        <v>272</v>
      </c>
      <c r="B293" s="303" t="s">
        <v>10</v>
      </c>
      <c r="C293" s="44" t="s">
        <v>52</v>
      </c>
      <c r="D293" s="277">
        <f>SUM(F293,H293,J293,L293)</f>
        <v>0</v>
      </c>
      <c r="E293" s="161">
        <f>SUM(G293,I293,K293,M293)</f>
        <v>0</v>
      </c>
      <c r="F293" s="330"/>
      <c r="G293" s="331"/>
      <c r="H293" s="330"/>
      <c r="I293" s="331"/>
      <c r="J293" s="330"/>
      <c r="K293" s="331"/>
      <c r="L293" s="330"/>
      <c r="M293" s="331"/>
      <c r="N293" s="63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</row>
    <row r="294" spans="1:25" s="11" customFormat="1" ht="31.5">
      <c r="A294" s="319">
        <v>273</v>
      </c>
      <c r="B294" s="132" t="s">
        <v>53</v>
      </c>
      <c r="C294" s="133" t="s">
        <v>8</v>
      </c>
      <c r="D294" s="194" t="str">
        <f>IF( D295=0,"", D296/D295)</f>
        <v/>
      </c>
      <c r="E294" s="202" t="str">
        <f>IF( E295=0,"", E296/E295)</f>
        <v/>
      </c>
      <c r="F294" s="296" t="str">
        <f t="shared" ref="F294" si="175">IF( F295=0,"", F296/F295)</f>
        <v/>
      </c>
      <c r="G294" s="297" t="str">
        <f t="shared" ref="G294" si="176">IF( G295=0,"", G296/G295)</f>
        <v/>
      </c>
      <c r="H294" s="296" t="str">
        <f t="shared" ref="H294" si="177">IF( H295=0,"", H296/H295)</f>
        <v/>
      </c>
      <c r="I294" s="297" t="str">
        <f t="shared" ref="I294" si="178">IF( I295=0,"", I296/I295)</f>
        <v/>
      </c>
      <c r="J294" s="296" t="str">
        <f t="shared" ref="J294" si="179">IF( J295=0,"", J296/J295)</f>
        <v/>
      </c>
      <c r="K294" s="297" t="str">
        <f t="shared" ref="K294" si="180">IF( K295=0,"", K296/K295)</f>
        <v/>
      </c>
      <c r="L294" s="296" t="str">
        <f t="shared" ref="L294" si="181">IF( L295=0,"", L296/L295)</f>
        <v/>
      </c>
      <c r="M294" s="297" t="str">
        <f t="shared" ref="M294" si="182">IF( M295=0,"", M296/M295)</f>
        <v/>
      </c>
      <c r="N294" s="63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</row>
    <row r="295" spans="1:25" s="11" customFormat="1">
      <c r="A295" s="319">
        <v>274</v>
      </c>
      <c r="B295" s="303" t="s">
        <v>9</v>
      </c>
      <c r="C295" s="44" t="s">
        <v>52</v>
      </c>
      <c r="D295" s="277">
        <f>SUM(F295,H295,J295,L295)</f>
        <v>0</v>
      </c>
      <c r="E295" s="161">
        <f>SUM(G295,I295,K295,M295)</f>
        <v>0</v>
      </c>
      <c r="F295" s="330"/>
      <c r="G295" s="331"/>
      <c r="H295" s="330"/>
      <c r="I295" s="331"/>
      <c r="J295" s="330"/>
      <c r="K295" s="331"/>
      <c r="L295" s="330"/>
      <c r="M295" s="331"/>
      <c r="N295" s="63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</row>
    <row r="296" spans="1:25" s="11" customFormat="1">
      <c r="A296" s="319">
        <v>275</v>
      </c>
      <c r="B296" s="303" t="s">
        <v>10</v>
      </c>
      <c r="C296" s="44" t="s">
        <v>52</v>
      </c>
      <c r="D296" s="277">
        <f>SUM(F296,H296,J296,L296)</f>
        <v>0</v>
      </c>
      <c r="E296" s="161">
        <f>SUM(G296,I296,K296,M296)</f>
        <v>0</v>
      </c>
      <c r="F296" s="330"/>
      <c r="G296" s="331"/>
      <c r="H296" s="330"/>
      <c r="I296" s="331"/>
      <c r="J296" s="330"/>
      <c r="K296" s="331"/>
      <c r="L296" s="330"/>
      <c r="M296" s="331"/>
      <c r="N296" s="63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</row>
    <row r="297" spans="1:25" s="11" customFormat="1" ht="21">
      <c r="A297" s="319">
        <v>276</v>
      </c>
      <c r="B297" s="132" t="s">
        <v>54</v>
      </c>
      <c r="C297" s="133" t="s">
        <v>8</v>
      </c>
      <c r="D297" s="194" t="str">
        <f>IF( D298=0,"", D299/D298)</f>
        <v/>
      </c>
      <c r="E297" s="186" t="str">
        <f>IF( E298=0,"", E299/E298)</f>
        <v/>
      </c>
      <c r="F297" s="296" t="str">
        <f t="shared" ref="F297" si="183">IF( F298=0,"", F299/F298)</f>
        <v/>
      </c>
      <c r="G297" s="297" t="str">
        <f t="shared" ref="G297" si="184">IF( G298=0,"", G299/G298)</f>
        <v/>
      </c>
      <c r="H297" s="296" t="str">
        <f t="shared" ref="H297" si="185">IF( H298=0,"", H299/H298)</f>
        <v/>
      </c>
      <c r="I297" s="297" t="str">
        <f t="shared" ref="I297" si="186">IF( I298=0,"", I299/I298)</f>
        <v/>
      </c>
      <c r="J297" s="296" t="str">
        <f t="shared" ref="J297" si="187">IF( J298=0,"", J299/J298)</f>
        <v/>
      </c>
      <c r="K297" s="297" t="str">
        <f t="shared" ref="K297" si="188">IF( K298=0,"", K299/K298)</f>
        <v/>
      </c>
      <c r="L297" s="296" t="str">
        <f t="shared" ref="L297" si="189">IF( L298=0,"", L299/L298)</f>
        <v/>
      </c>
      <c r="M297" s="297" t="str">
        <f t="shared" ref="M297" si="190">IF( M298=0,"", M299/M298)</f>
        <v/>
      </c>
      <c r="N297" s="63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</row>
    <row r="298" spans="1:25" s="11" customFormat="1">
      <c r="A298" s="319">
        <v>277</v>
      </c>
      <c r="B298" s="303" t="s">
        <v>9</v>
      </c>
      <c r="C298" s="44" t="s">
        <v>52</v>
      </c>
      <c r="D298" s="277">
        <f>SUM(F298,H298,J298,L298)</f>
        <v>0</v>
      </c>
      <c r="E298" s="161">
        <f>SUM(G298,I298,K298,M298)</f>
        <v>0</v>
      </c>
      <c r="F298" s="330"/>
      <c r="G298" s="331"/>
      <c r="H298" s="330"/>
      <c r="I298" s="331"/>
      <c r="J298" s="330"/>
      <c r="K298" s="331"/>
      <c r="L298" s="330"/>
      <c r="M298" s="331"/>
      <c r="N298" s="63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</row>
    <row r="299" spans="1:25" s="11" customFormat="1">
      <c r="A299" s="319">
        <v>278</v>
      </c>
      <c r="B299" s="303" t="s">
        <v>10</v>
      </c>
      <c r="C299" s="44" t="s">
        <v>52</v>
      </c>
      <c r="D299" s="277">
        <f>SUM(F299,H299,J299,L299)</f>
        <v>0</v>
      </c>
      <c r="E299" s="161">
        <f>SUM(G299,I299,K299,M299)</f>
        <v>0</v>
      </c>
      <c r="F299" s="330"/>
      <c r="G299" s="331"/>
      <c r="H299" s="330"/>
      <c r="I299" s="331"/>
      <c r="J299" s="330"/>
      <c r="K299" s="331"/>
      <c r="L299" s="330"/>
      <c r="M299" s="331"/>
      <c r="N299" s="63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</row>
    <row r="300" spans="1:25" s="11" customFormat="1" ht="31.5">
      <c r="A300" s="319">
        <v>279</v>
      </c>
      <c r="B300" s="175" t="s">
        <v>170</v>
      </c>
      <c r="C300" s="134" t="s">
        <v>8</v>
      </c>
      <c r="D300" s="260" t="str">
        <f>IF( D301=0,"", D302/D301)</f>
        <v/>
      </c>
      <c r="E300" s="261" t="str">
        <f>IF( E301=0,"", E302/E301)</f>
        <v/>
      </c>
      <c r="F300" s="281" t="str">
        <f>IF( F301=0,"", F302/F301)</f>
        <v/>
      </c>
      <c r="G300" s="284" t="str">
        <f>IF( G301=0,"", G302/G301)</f>
        <v/>
      </c>
      <c r="H300" s="281" t="str">
        <f t="shared" ref="H300:M300" si="191">IF( H301=0,"", H302/H301)</f>
        <v/>
      </c>
      <c r="I300" s="284" t="str">
        <f t="shared" si="191"/>
        <v/>
      </c>
      <c r="J300" s="281" t="str">
        <f t="shared" si="191"/>
        <v/>
      </c>
      <c r="K300" s="284" t="str">
        <f t="shared" si="191"/>
        <v/>
      </c>
      <c r="L300" s="281" t="str">
        <f t="shared" si="191"/>
        <v/>
      </c>
      <c r="M300" s="284" t="str">
        <f t="shared" si="191"/>
        <v/>
      </c>
      <c r="N300" s="63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</row>
    <row r="301" spans="1:25" s="17" customFormat="1" ht="15.75">
      <c r="A301" s="319">
        <v>280</v>
      </c>
      <c r="B301" s="175" t="s">
        <v>171</v>
      </c>
      <c r="C301" s="134" t="s">
        <v>52</v>
      </c>
      <c r="D301" s="236">
        <f t="shared" ref="D301:G302" si="192">SUM(D269,D272,D275,D279,D282,D286,D289,D292,D295,D298)</f>
        <v>0</v>
      </c>
      <c r="E301" s="237">
        <f t="shared" si="192"/>
        <v>0</v>
      </c>
      <c r="F301" s="282">
        <f t="shared" si="192"/>
        <v>0</v>
      </c>
      <c r="G301" s="271">
        <f t="shared" si="192"/>
        <v>0</v>
      </c>
      <c r="H301" s="282">
        <f t="shared" ref="H301:M301" si="193">SUM(H269,H272,H275,H279,H282,H286,H289,H292,H295,H298)</f>
        <v>0</v>
      </c>
      <c r="I301" s="271">
        <f t="shared" si="193"/>
        <v>0</v>
      </c>
      <c r="J301" s="282">
        <f t="shared" si="193"/>
        <v>0</v>
      </c>
      <c r="K301" s="271">
        <f t="shared" si="193"/>
        <v>0</v>
      </c>
      <c r="L301" s="282">
        <f t="shared" si="193"/>
        <v>0</v>
      </c>
      <c r="M301" s="271">
        <f t="shared" si="193"/>
        <v>0</v>
      </c>
      <c r="N301" s="48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</row>
    <row r="302" spans="1:25" s="17" customFormat="1" ht="15.75">
      <c r="A302" s="319">
        <v>281</v>
      </c>
      <c r="B302" s="175" t="s">
        <v>172</v>
      </c>
      <c r="C302" s="134" t="s">
        <v>52</v>
      </c>
      <c r="D302" s="236">
        <f t="shared" si="192"/>
        <v>0</v>
      </c>
      <c r="E302" s="237">
        <f t="shared" si="192"/>
        <v>0</v>
      </c>
      <c r="F302" s="283">
        <f t="shared" si="192"/>
        <v>0</v>
      </c>
      <c r="G302" s="272">
        <f t="shared" si="192"/>
        <v>0</v>
      </c>
      <c r="H302" s="283">
        <f t="shared" ref="H302:M302" si="194">SUM(H270,H273,H276,H280,H283,H287,H290,H293,H296,H299)</f>
        <v>0</v>
      </c>
      <c r="I302" s="272">
        <f t="shared" si="194"/>
        <v>0</v>
      </c>
      <c r="J302" s="283">
        <f t="shared" si="194"/>
        <v>0</v>
      </c>
      <c r="K302" s="272">
        <f t="shared" si="194"/>
        <v>0</v>
      </c>
      <c r="L302" s="283">
        <f t="shared" si="194"/>
        <v>0</v>
      </c>
      <c r="M302" s="272">
        <f t="shared" si="194"/>
        <v>0</v>
      </c>
      <c r="N302" s="48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</row>
    <row r="303" spans="1:25" s="23" customFormat="1" ht="35.25" customHeight="1">
      <c r="A303" s="433" t="s">
        <v>173</v>
      </c>
      <c r="B303" s="434"/>
      <c r="C303" s="434"/>
      <c r="D303" s="434"/>
      <c r="E303" s="435"/>
      <c r="F303" s="80"/>
      <c r="G303" s="81"/>
      <c r="H303" s="80"/>
      <c r="I303" s="81"/>
      <c r="J303" s="82"/>
      <c r="K303" s="83"/>
      <c r="L303" s="82"/>
      <c r="M303" s="83"/>
      <c r="N303" s="3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54"/>
    </row>
    <row r="304" spans="1:25" s="17" customFormat="1" ht="15.75">
      <c r="A304" s="302">
        <v>282</v>
      </c>
      <c r="B304" s="97" t="s">
        <v>174</v>
      </c>
      <c r="C304" s="135" t="s">
        <v>7</v>
      </c>
      <c r="D304" s="299">
        <f t="shared" ref="D304:M304" si="195">SUM(D351,D372)</f>
        <v>0</v>
      </c>
      <c r="E304" s="300">
        <f t="shared" si="195"/>
        <v>0</v>
      </c>
      <c r="F304" s="335">
        <f t="shared" si="195"/>
        <v>0</v>
      </c>
      <c r="G304" s="327">
        <f t="shared" si="195"/>
        <v>0</v>
      </c>
      <c r="H304" s="335">
        <f t="shared" si="195"/>
        <v>0</v>
      </c>
      <c r="I304" s="327">
        <f t="shared" si="195"/>
        <v>0</v>
      </c>
      <c r="J304" s="335">
        <f t="shared" si="195"/>
        <v>0</v>
      </c>
      <c r="K304" s="327">
        <f t="shared" si="195"/>
        <v>0</v>
      </c>
      <c r="L304" s="335">
        <f t="shared" si="195"/>
        <v>0</v>
      </c>
      <c r="M304" s="327">
        <f t="shared" si="195"/>
        <v>0</v>
      </c>
      <c r="N304" s="61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9"/>
    </row>
    <row r="305" spans="1:25" s="17" customFormat="1" ht="15.75">
      <c r="A305" s="302">
        <v>283</v>
      </c>
      <c r="B305" s="97" t="s">
        <v>175</v>
      </c>
      <c r="C305" s="135" t="s">
        <v>7</v>
      </c>
      <c r="D305" s="299">
        <f t="shared" ref="D305:M305" si="196">SUM(D352,D373)</f>
        <v>0</v>
      </c>
      <c r="E305" s="300">
        <f t="shared" si="196"/>
        <v>0</v>
      </c>
      <c r="F305" s="335">
        <f t="shared" si="196"/>
        <v>0</v>
      </c>
      <c r="G305" s="327">
        <f t="shared" si="196"/>
        <v>0</v>
      </c>
      <c r="H305" s="335">
        <f t="shared" si="196"/>
        <v>0</v>
      </c>
      <c r="I305" s="327">
        <f t="shared" si="196"/>
        <v>0</v>
      </c>
      <c r="J305" s="335">
        <f t="shared" si="196"/>
        <v>0</v>
      </c>
      <c r="K305" s="327">
        <f t="shared" si="196"/>
        <v>0</v>
      </c>
      <c r="L305" s="335">
        <f t="shared" si="196"/>
        <v>0</v>
      </c>
      <c r="M305" s="327">
        <f t="shared" si="196"/>
        <v>0</v>
      </c>
      <c r="N305" s="61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9"/>
    </row>
    <row r="306" spans="1:25" s="23" customFormat="1">
      <c r="A306" s="298"/>
      <c r="B306" s="107" t="s">
        <v>11</v>
      </c>
      <c r="C306" s="100"/>
      <c r="D306" s="121"/>
      <c r="E306" s="121"/>
      <c r="F306" s="126"/>
      <c r="G306" s="127"/>
      <c r="H306" s="126"/>
      <c r="I306" s="127"/>
      <c r="J306" s="128"/>
      <c r="K306" s="129"/>
      <c r="L306" s="128"/>
      <c r="M306" s="129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55"/>
    </row>
    <row r="307" spans="1:25" s="23" customFormat="1" ht="15.75">
      <c r="A307" s="301"/>
      <c r="B307" s="431" t="s">
        <v>100</v>
      </c>
      <c r="C307" s="432"/>
      <c r="D307" s="121"/>
      <c r="E307" s="121"/>
      <c r="F307" s="126"/>
      <c r="G307" s="127"/>
      <c r="H307" s="126"/>
      <c r="I307" s="127"/>
      <c r="J307" s="128"/>
      <c r="K307" s="129"/>
      <c r="L307" s="128"/>
      <c r="M307" s="129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55"/>
    </row>
    <row r="308" spans="1:25" s="15" customFormat="1" ht="21">
      <c r="A308" s="302">
        <v>284</v>
      </c>
      <c r="B308" s="132" t="s">
        <v>126</v>
      </c>
      <c r="C308" s="133" t="s">
        <v>8</v>
      </c>
      <c r="D308" s="194" t="str">
        <f t="shared" ref="D308:M308" si="197">IF( D309=0,"", D310/D309)</f>
        <v/>
      </c>
      <c r="E308" s="202" t="str">
        <f t="shared" si="197"/>
        <v/>
      </c>
      <c r="F308" s="207" t="str">
        <f t="shared" si="197"/>
        <v/>
      </c>
      <c r="G308" s="208" t="str">
        <f t="shared" si="197"/>
        <v/>
      </c>
      <c r="H308" s="195" t="str">
        <f t="shared" si="197"/>
        <v/>
      </c>
      <c r="I308" s="196" t="str">
        <f t="shared" si="197"/>
        <v/>
      </c>
      <c r="J308" s="197" t="str">
        <f t="shared" si="197"/>
        <v/>
      </c>
      <c r="K308" s="188" t="str">
        <f t="shared" si="197"/>
        <v/>
      </c>
      <c r="L308" s="197" t="str">
        <f t="shared" si="197"/>
        <v/>
      </c>
      <c r="M308" s="188" t="str">
        <f t="shared" si="197"/>
        <v/>
      </c>
      <c r="N308" s="65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74"/>
    </row>
    <row r="309" spans="1:25" s="11" customFormat="1">
      <c r="A309" s="302">
        <v>285</v>
      </c>
      <c r="B309" s="303" t="s">
        <v>9</v>
      </c>
      <c r="C309" s="44" t="s">
        <v>52</v>
      </c>
      <c r="D309" s="333">
        <f t="shared" ref="D309:M309" si="198">SUM(D312,D315,D327,D330,D333)</f>
        <v>0</v>
      </c>
      <c r="E309" s="161">
        <f t="shared" si="198"/>
        <v>0</v>
      </c>
      <c r="F309" s="189">
        <f t="shared" si="198"/>
        <v>0</v>
      </c>
      <c r="G309" s="190">
        <f t="shared" si="198"/>
        <v>0</v>
      </c>
      <c r="H309" s="189">
        <f t="shared" si="198"/>
        <v>0</v>
      </c>
      <c r="I309" s="190">
        <f t="shared" si="198"/>
        <v>0</v>
      </c>
      <c r="J309" s="189">
        <f t="shared" si="198"/>
        <v>0</v>
      </c>
      <c r="K309" s="190">
        <f t="shared" si="198"/>
        <v>0</v>
      </c>
      <c r="L309" s="189">
        <f t="shared" si="198"/>
        <v>0</v>
      </c>
      <c r="M309" s="190">
        <f t="shared" si="198"/>
        <v>0</v>
      </c>
      <c r="N309" s="63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72"/>
    </row>
    <row r="310" spans="1:25" s="11" customFormat="1">
      <c r="A310" s="302">
        <v>286</v>
      </c>
      <c r="B310" s="303" t="s">
        <v>10</v>
      </c>
      <c r="C310" s="44" t="s">
        <v>52</v>
      </c>
      <c r="D310" s="333">
        <f t="shared" ref="D310:M310" si="199">SUM(D313,D316,D328,D331,D334)</f>
        <v>0</v>
      </c>
      <c r="E310" s="161">
        <f t="shared" si="199"/>
        <v>0</v>
      </c>
      <c r="F310" s="189">
        <f t="shared" si="199"/>
        <v>0</v>
      </c>
      <c r="G310" s="190">
        <f t="shared" si="199"/>
        <v>0</v>
      </c>
      <c r="H310" s="189">
        <f t="shared" si="199"/>
        <v>0</v>
      </c>
      <c r="I310" s="190">
        <f t="shared" si="199"/>
        <v>0</v>
      </c>
      <c r="J310" s="189">
        <f t="shared" si="199"/>
        <v>0</v>
      </c>
      <c r="K310" s="190">
        <f t="shared" si="199"/>
        <v>0</v>
      </c>
      <c r="L310" s="189">
        <f t="shared" si="199"/>
        <v>0</v>
      </c>
      <c r="M310" s="190">
        <f t="shared" si="199"/>
        <v>0</v>
      </c>
      <c r="N310" s="63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72"/>
    </row>
    <row r="311" spans="1:25" s="15" customFormat="1" ht="21">
      <c r="A311" s="302">
        <v>287</v>
      </c>
      <c r="B311" s="132" t="s">
        <v>81</v>
      </c>
      <c r="C311" s="133" t="s">
        <v>8</v>
      </c>
      <c r="D311" s="194" t="str">
        <f t="shared" ref="D311:M311" si="200">IF( D312=0,"", D313/D312)</f>
        <v/>
      </c>
      <c r="E311" s="186" t="str">
        <f t="shared" si="200"/>
        <v/>
      </c>
      <c r="F311" s="205" t="str">
        <f t="shared" si="200"/>
        <v/>
      </c>
      <c r="G311" s="206" t="str">
        <f t="shared" si="200"/>
        <v/>
      </c>
      <c r="H311" s="195" t="str">
        <f t="shared" si="200"/>
        <v/>
      </c>
      <c r="I311" s="196" t="str">
        <f t="shared" si="200"/>
        <v/>
      </c>
      <c r="J311" s="197" t="str">
        <f t="shared" si="200"/>
        <v/>
      </c>
      <c r="K311" s="188" t="str">
        <f t="shared" si="200"/>
        <v/>
      </c>
      <c r="L311" s="197" t="str">
        <f t="shared" si="200"/>
        <v/>
      </c>
      <c r="M311" s="188" t="str">
        <f t="shared" si="200"/>
        <v/>
      </c>
      <c r="N311" s="65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74"/>
    </row>
    <row r="312" spans="1:25" s="11" customFormat="1">
      <c r="A312" s="302">
        <v>288</v>
      </c>
      <c r="B312" s="303" t="s">
        <v>9</v>
      </c>
      <c r="C312" s="44" t="s">
        <v>52</v>
      </c>
      <c r="D312" s="159">
        <f>SUM(F312,H312,J312,L312)</f>
        <v>0</v>
      </c>
      <c r="E312" s="161">
        <f>SUM(G312,I312,K312,M312)</f>
        <v>0</v>
      </c>
      <c r="F312" s="320"/>
      <c r="G312" s="321"/>
      <c r="H312" s="320"/>
      <c r="I312" s="321"/>
      <c r="J312" s="322"/>
      <c r="K312" s="323"/>
      <c r="L312" s="322"/>
      <c r="M312" s="323"/>
      <c r="N312" s="63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72"/>
    </row>
    <row r="313" spans="1:25" s="11" customFormat="1">
      <c r="A313" s="302">
        <v>289</v>
      </c>
      <c r="B313" s="303" t="s">
        <v>10</v>
      </c>
      <c r="C313" s="44" t="s">
        <v>52</v>
      </c>
      <c r="D313" s="159">
        <f>SUM(F313,H313,J313,L313)</f>
        <v>0</v>
      </c>
      <c r="E313" s="161">
        <f>SUM(G313,I313,K313,M313)</f>
        <v>0</v>
      </c>
      <c r="F313" s="320"/>
      <c r="G313" s="321"/>
      <c r="H313" s="320"/>
      <c r="I313" s="321"/>
      <c r="J313" s="322"/>
      <c r="K313" s="323"/>
      <c r="L313" s="322"/>
      <c r="M313" s="323"/>
      <c r="N313" s="63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72"/>
    </row>
    <row r="314" spans="1:25" s="15" customFormat="1" ht="21">
      <c r="A314" s="302">
        <v>290</v>
      </c>
      <c r="B314" s="132" t="s">
        <v>70</v>
      </c>
      <c r="C314" s="133" t="s">
        <v>8</v>
      </c>
      <c r="D314" s="194" t="str">
        <f t="shared" ref="D314:M314" si="201">IF( D315=0,"", D316/D315)</f>
        <v/>
      </c>
      <c r="E314" s="186" t="str">
        <f t="shared" si="201"/>
        <v/>
      </c>
      <c r="F314" s="195" t="str">
        <f t="shared" si="201"/>
        <v/>
      </c>
      <c r="G314" s="196" t="str">
        <f t="shared" si="201"/>
        <v/>
      </c>
      <c r="H314" s="195" t="str">
        <f t="shared" si="201"/>
        <v/>
      </c>
      <c r="I314" s="196" t="str">
        <f t="shared" si="201"/>
        <v/>
      </c>
      <c r="J314" s="197" t="str">
        <f t="shared" si="201"/>
        <v/>
      </c>
      <c r="K314" s="188" t="str">
        <f t="shared" si="201"/>
        <v/>
      </c>
      <c r="L314" s="203" t="str">
        <f t="shared" si="201"/>
        <v/>
      </c>
      <c r="M314" s="204" t="str">
        <f t="shared" si="201"/>
        <v/>
      </c>
      <c r="N314" s="65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74"/>
    </row>
    <row r="315" spans="1:25" s="11" customFormat="1">
      <c r="A315" s="302">
        <v>291</v>
      </c>
      <c r="B315" s="303" t="s">
        <v>9</v>
      </c>
      <c r="C315" s="44" t="s">
        <v>52</v>
      </c>
      <c r="D315" s="159">
        <f t="shared" ref="D315:M315" si="202">SUM(D318,D321,D324)</f>
        <v>0</v>
      </c>
      <c r="E315" s="161">
        <f t="shared" si="202"/>
        <v>0</v>
      </c>
      <c r="F315" s="189">
        <f t="shared" si="202"/>
        <v>0</v>
      </c>
      <c r="G315" s="190">
        <f t="shared" si="202"/>
        <v>0</v>
      </c>
      <c r="H315" s="189">
        <f t="shared" si="202"/>
        <v>0</v>
      </c>
      <c r="I315" s="190">
        <f t="shared" si="202"/>
        <v>0</v>
      </c>
      <c r="J315" s="189">
        <f t="shared" si="202"/>
        <v>0</v>
      </c>
      <c r="K315" s="190">
        <f t="shared" si="202"/>
        <v>0</v>
      </c>
      <c r="L315" s="189">
        <f t="shared" si="202"/>
        <v>0</v>
      </c>
      <c r="M315" s="190">
        <f t="shared" si="202"/>
        <v>0</v>
      </c>
      <c r="N315" s="63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72"/>
    </row>
    <row r="316" spans="1:25" s="11" customFormat="1">
      <c r="A316" s="302">
        <v>292</v>
      </c>
      <c r="B316" s="303" t="s">
        <v>10</v>
      </c>
      <c r="C316" s="44" t="s">
        <v>52</v>
      </c>
      <c r="D316" s="159">
        <f t="shared" ref="D316:M316" si="203">SUM(D319,D322,D325)</f>
        <v>0</v>
      </c>
      <c r="E316" s="161">
        <f t="shared" si="203"/>
        <v>0</v>
      </c>
      <c r="F316" s="189">
        <f t="shared" si="203"/>
        <v>0</v>
      </c>
      <c r="G316" s="190">
        <f t="shared" si="203"/>
        <v>0</v>
      </c>
      <c r="H316" s="189">
        <f t="shared" si="203"/>
        <v>0</v>
      </c>
      <c r="I316" s="190">
        <f t="shared" si="203"/>
        <v>0</v>
      </c>
      <c r="J316" s="189">
        <f t="shared" si="203"/>
        <v>0</v>
      </c>
      <c r="K316" s="190">
        <f t="shared" si="203"/>
        <v>0</v>
      </c>
      <c r="L316" s="189">
        <f t="shared" si="203"/>
        <v>0</v>
      </c>
      <c r="M316" s="190">
        <f t="shared" si="203"/>
        <v>0</v>
      </c>
      <c r="N316" s="63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72"/>
    </row>
    <row r="317" spans="1:25" s="15" customFormat="1" ht="21">
      <c r="A317" s="302">
        <v>293</v>
      </c>
      <c r="B317" s="108" t="s">
        <v>132</v>
      </c>
      <c r="C317" s="109" t="s">
        <v>8</v>
      </c>
      <c r="D317" s="194" t="str">
        <f t="shared" ref="D317:M317" si="204">IF( D318=0,"", D319/D318)</f>
        <v/>
      </c>
      <c r="E317" s="186" t="str">
        <f t="shared" si="204"/>
        <v/>
      </c>
      <c r="F317" s="195" t="str">
        <f t="shared" si="204"/>
        <v/>
      </c>
      <c r="G317" s="196" t="str">
        <f t="shared" si="204"/>
        <v/>
      </c>
      <c r="H317" s="195" t="str">
        <f t="shared" si="204"/>
        <v/>
      </c>
      <c r="I317" s="196" t="str">
        <f t="shared" si="204"/>
        <v/>
      </c>
      <c r="J317" s="197" t="str">
        <f t="shared" si="204"/>
        <v/>
      </c>
      <c r="K317" s="188" t="str">
        <f t="shared" si="204"/>
        <v/>
      </c>
      <c r="L317" s="200" t="str">
        <f t="shared" si="204"/>
        <v/>
      </c>
      <c r="M317" s="201" t="str">
        <f t="shared" si="204"/>
        <v/>
      </c>
      <c r="N317" s="65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74"/>
    </row>
    <row r="318" spans="1:25" s="11" customFormat="1">
      <c r="A318" s="302">
        <v>294</v>
      </c>
      <c r="B318" s="303" t="s">
        <v>9</v>
      </c>
      <c r="C318" s="44" t="s">
        <v>52</v>
      </c>
      <c r="D318" s="159">
        <f>SUM(F318,H318,J318,L318)</f>
        <v>0</v>
      </c>
      <c r="E318" s="161">
        <f>SUM(G318,I318,K318,M318)</f>
        <v>0</v>
      </c>
      <c r="F318" s="320"/>
      <c r="G318" s="321"/>
      <c r="H318" s="320"/>
      <c r="I318" s="321"/>
      <c r="J318" s="322"/>
      <c r="K318" s="323"/>
      <c r="L318" s="322"/>
      <c r="M318" s="323"/>
      <c r="N318" s="63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72"/>
    </row>
    <row r="319" spans="1:25" s="11" customFormat="1">
      <c r="A319" s="302">
        <v>295</v>
      </c>
      <c r="B319" s="303" t="s">
        <v>10</v>
      </c>
      <c r="C319" s="44" t="s">
        <v>52</v>
      </c>
      <c r="D319" s="159">
        <f>SUM(F319,H319,J319,L319)</f>
        <v>0</v>
      </c>
      <c r="E319" s="161">
        <f>SUM(G319,I319,K319,M319)</f>
        <v>0</v>
      </c>
      <c r="F319" s="320"/>
      <c r="G319" s="321"/>
      <c r="H319" s="320"/>
      <c r="I319" s="321"/>
      <c r="J319" s="322"/>
      <c r="K319" s="323"/>
      <c r="L319" s="322"/>
      <c r="M319" s="323"/>
      <c r="N319" s="63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72"/>
    </row>
    <row r="320" spans="1:25" s="15" customFormat="1" ht="21">
      <c r="A320" s="302">
        <v>296</v>
      </c>
      <c r="B320" s="108" t="s">
        <v>78</v>
      </c>
      <c r="C320" s="109" t="s">
        <v>8</v>
      </c>
      <c r="D320" s="194" t="str">
        <f t="shared" ref="D320:M320" si="205">IF( D321=0,"", D322/D321)</f>
        <v/>
      </c>
      <c r="E320" s="186" t="str">
        <f t="shared" si="205"/>
        <v/>
      </c>
      <c r="F320" s="195" t="str">
        <f t="shared" si="205"/>
        <v/>
      </c>
      <c r="G320" s="196" t="str">
        <f t="shared" si="205"/>
        <v/>
      </c>
      <c r="H320" s="195" t="str">
        <f t="shared" si="205"/>
        <v/>
      </c>
      <c r="I320" s="196" t="str">
        <f t="shared" si="205"/>
        <v/>
      </c>
      <c r="J320" s="197" t="str">
        <f t="shared" si="205"/>
        <v/>
      </c>
      <c r="K320" s="188" t="str">
        <f t="shared" si="205"/>
        <v/>
      </c>
      <c r="L320" s="197" t="str">
        <f t="shared" si="205"/>
        <v/>
      </c>
      <c r="M320" s="188" t="str">
        <f t="shared" si="205"/>
        <v/>
      </c>
      <c r="N320" s="65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74"/>
    </row>
    <row r="321" spans="1:25" s="11" customFormat="1">
      <c r="A321" s="302">
        <v>297</v>
      </c>
      <c r="B321" s="303" t="s">
        <v>9</v>
      </c>
      <c r="C321" s="44" t="s">
        <v>52</v>
      </c>
      <c r="D321" s="159">
        <f>SUM(F321,H321,J321,L321)</f>
        <v>0</v>
      </c>
      <c r="E321" s="161">
        <f>SUM(G321,I321,K321,M321)</f>
        <v>0</v>
      </c>
      <c r="F321" s="320"/>
      <c r="G321" s="321"/>
      <c r="H321" s="320"/>
      <c r="I321" s="321"/>
      <c r="J321" s="322"/>
      <c r="K321" s="323"/>
      <c r="L321" s="322"/>
      <c r="M321" s="323"/>
      <c r="N321" s="63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72"/>
    </row>
    <row r="322" spans="1:25" s="11" customFormat="1">
      <c r="A322" s="302">
        <v>298</v>
      </c>
      <c r="B322" s="303" t="s">
        <v>10</v>
      </c>
      <c r="C322" s="44" t="s">
        <v>52</v>
      </c>
      <c r="D322" s="159">
        <f>SUM(F322,H322,J322,L322)</f>
        <v>0</v>
      </c>
      <c r="E322" s="161">
        <f>SUM(G322,I322,K322,M322)</f>
        <v>0</v>
      </c>
      <c r="F322" s="320"/>
      <c r="G322" s="321"/>
      <c r="H322" s="320"/>
      <c r="I322" s="321"/>
      <c r="J322" s="322"/>
      <c r="K322" s="323"/>
      <c r="L322" s="322"/>
      <c r="M322" s="323"/>
      <c r="N322" s="63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72"/>
    </row>
    <row r="323" spans="1:25" s="15" customFormat="1" ht="21">
      <c r="A323" s="302">
        <v>299</v>
      </c>
      <c r="B323" s="108" t="s">
        <v>79</v>
      </c>
      <c r="C323" s="109" t="s">
        <v>8</v>
      </c>
      <c r="D323" s="194" t="str">
        <f t="shared" ref="D323:M323" si="206">IF( D324=0,"", D325/D324)</f>
        <v/>
      </c>
      <c r="E323" s="186" t="str">
        <f t="shared" si="206"/>
        <v/>
      </c>
      <c r="F323" s="195" t="str">
        <f t="shared" si="206"/>
        <v/>
      </c>
      <c r="G323" s="196" t="str">
        <f t="shared" si="206"/>
        <v/>
      </c>
      <c r="H323" s="195" t="str">
        <f t="shared" si="206"/>
        <v/>
      </c>
      <c r="I323" s="196" t="str">
        <f t="shared" si="206"/>
        <v/>
      </c>
      <c r="J323" s="197" t="str">
        <f t="shared" si="206"/>
        <v/>
      </c>
      <c r="K323" s="188" t="str">
        <f t="shared" si="206"/>
        <v/>
      </c>
      <c r="L323" s="197" t="str">
        <f t="shared" si="206"/>
        <v/>
      </c>
      <c r="M323" s="188" t="str">
        <f t="shared" si="206"/>
        <v/>
      </c>
      <c r="N323" s="65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74"/>
    </row>
    <row r="324" spans="1:25" s="11" customFormat="1">
      <c r="A324" s="302">
        <v>300</v>
      </c>
      <c r="B324" s="303" t="s">
        <v>9</v>
      </c>
      <c r="C324" s="44" t="s">
        <v>52</v>
      </c>
      <c r="D324" s="159">
        <f>SUM(F324,H324,J324,L324)</f>
        <v>0</v>
      </c>
      <c r="E324" s="161">
        <f>SUM(G324,I324,K324,M324)</f>
        <v>0</v>
      </c>
      <c r="F324" s="320"/>
      <c r="G324" s="321"/>
      <c r="H324" s="320"/>
      <c r="I324" s="321"/>
      <c r="J324" s="322"/>
      <c r="K324" s="323"/>
      <c r="L324" s="322"/>
      <c r="M324" s="323"/>
      <c r="N324" s="63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72"/>
    </row>
    <row r="325" spans="1:25" s="11" customFormat="1">
      <c r="A325" s="302">
        <v>301</v>
      </c>
      <c r="B325" s="303" t="s">
        <v>10</v>
      </c>
      <c r="C325" s="44" t="s">
        <v>52</v>
      </c>
      <c r="D325" s="159">
        <f>SUM(F325,H325,J325,L325)</f>
        <v>0</v>
      </c>
      <c r="E325" s="161">
        <f>SUM(G325,I325,K325,M325)</f>
        <v>0</v>
      </c>
      <c r="F325" s="320"/>
      <c r="G325" s="321"/>
      <c r="H325" s="320"/>
      <c r="I325" s="321"/>
      <c r="J325" s="322"/>
      <c r="K325" s="323"/>
      <c r="L325" s="322"/>
      <c r="M325" s="323"/>
      <c r="N325" s="63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72"/>
    </row>
    <row r="326" spans="1:25" s="15" customFormat="1" ht="21">
      <c r="A326" s="302">
        <v>302</v>
      </c>
      <c r="B326" s="132" t="s">
        <v>71</v>
      </c>
      <c r="C326" s="133" t="s">
        <v>8</v>
      </c>
      <c r="D326" s="194" t="str">
        <f t="shared" ref="D326:M326" si="207">IF( D327=0,"", D328/D327)</f>
        <v/>
      </c>
      <c r="E326" s="186" t="str">
        <f t="shared" si="207"/>
        <v/>
      </c>
      <c r="F326" s="195" t="str">
        <f t="shared" si="207"/>
        <v/>
      </c>
      <c r="G326" s="196" t="str">
        <f t="shared" si="207"/>
        <v/>
      </c>
      <c r="H326" s="195" t="str">
        <f t="shared" si="207"/>
        <v/>
      </c>
      <c r="I326" s="196" t="str">
        <f t="shared" si="207"/>
        <v/>
      </c>
      <c r="J326" s="197" t="str">
        <f t="shared" si="207"/>
        <v/>
      </c>
      <c r="K326" s="188" t="str">
        <f t="shared" si="207"/>
        <v/>
      </c>
      <c r="L326" s="197" t="str">
        <f t="shared" si="207"/>
        <v/>
      </c>
      <c r="M326" s="188" t="str">
        <f t="shared" si="207"/>
        <v/>
      </c>
      <c r="N326" s="65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74"/>
    </row>
    <row r="327" spans="1:25" s="11" customFormat="1">
      <c r="A327" s="302">
        <v>303</v>
      </c>
      <c r="B327" s="303" t="s">
        <v>9</v>
      </c>
      <c r="C327" s="44" t="s">
        <v>52</v>
      </c>
      <c r="D327" s="159">
        <f>SUM(F327,H327,J327,L327)</f>
        <v>0</v>
      </c>
      <c r="E327" s="161">
        <f>SUM(G327,I327,K327,M327)</f>
        <v>0</v>
      </c>
      <c r="F327" s="320"/>
      <c r="G327" s="321"/>
      <c r="H327" s="320"/>
      <c r="I327" s="321"/>
      <c r="J327" s="322"/>
      <c r="K327" s="323"/>
      <c r="L327" s="322"/>
      <c r="M327" s="323"/>
      <c r="N327" s="63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72"/>
    </row>
    <row r="328" spans="1:25" s="11" customFormat="1">
      <c r="A328" s="302">
        <v>304</v>
      </c>
      <c r="B328" s="303" t="s">
        <v>10</v>
      </c>
      <c r="C328" s="44" t="s">
        <v>52</v>
      </c>
      <c r="D328" s="159">
        <f>SUM(F328,H328,J328,L328)</f>
        <v>0</v>
      </c>
      <c r="E328" s="161">
        <f>SUM(G328,I328,K328,M328)</f>
        <v>0</v>
      </c>
      <c r="F328" s="320"/>
      <c r="G328" s="321"/>
      <c r="H328" s="320"/>
      <c r="I328" s="321"/>
      <c r="J328" s="322"/>
      <c r="K328" s="323"/>
      <c r="L328" s="322"/>
      <c r="M328" s="323"/>
      <c r="N328" s="63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72"/>
    </row>
    <row r="329" spans="1:25" s="15" customFormat="1" ht="21">
      <c r="A329" s="302">
        <v>305</v>
      </c>
      <c r="B329" s="132" t="s">
        <v>72</v>
      </c>
      <c r="C329" s="133" t="s">
        <v>8</v>
      </c>
      <c r="D329" s="194" t="str">
        <f t="shared" ref="D329:M329" si="208">IF( D330=0,"", D331/D330)</f>
        <v/>
      </c>
      <c r="E329" s="186" t="str">
        <f t="shared" si="208"/>
        <v/>
      </c>
      <c r="F329" s="195" t="str">
        <f t="shared" si="208"/>
        <v/>
      </c>
      <c r="G329" s="196" t="str">
        <f t="shared" si="208"/>
        <v/>
      </c>
      <c r="H329" s="195" t="str">
        <f t="shared" si="208"/>
        <v/>
      </c>
      <c r="I329" s="196" t="str">
        <f t="shared" si="208"/>
        <v/>
      </c>
      <c r="J329" s="197" t="str">
        <f t="shared" si="208"/>
        <v/>
      </c>
      <c r="K329" s="188" t="str">
        <f t="shared" si="208"/>
        <v/>
      </c>
      <c r="L329" s="197" t="str">
        <f t="shared" si="208"/>
        <v/>
      </c>
      <c r="M329" s="188" t="str">
        <f t="shared" si="208"/>
        <v/>
      </c>
      <c r="N329" s="65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74"/>
    </row>
    <row r="330" spans="1:25" s="11" customFormat="1">
      <c r="A330" s="302">
        <v>306</v>
      </c>
      <c r="B330" s="303" t="s">
        <v>9</v>
      </c>
      <c r="C330" s="44" t="s">
        <v>52</v>
      </c>
      <c r="D330" s="159">
        <f>SUM(F330,H330,J330,L330)</f>
        <v>0</v>
      </c>
      <c r="E330" s="161">
        <f>SUM(G330,I330,K330,M330)</f>
        <v>0</v>
      </c>
      <c r="F330" s="320"/>
      <c r="G330" s="321"/>
      <c r="H330" s="320"/>
      <c r="I330" s="321"/>
      <c r="J330" s="322"/>
      <c r="K330" s="323"/>
      <c r="L330" s="322"/>
      <c r="M330" s="323"/>
      <c r="N330" s="63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72"/>
    </row>
    <row r="331" spans="1:25" s="11" customFormat="1">
      <c r="A331" s="302">
        <v>307</v>
      </c>
      <c r="B331" s="303" t="s">
        <v>10</v>
      </c>
      <c r="C331" s="44" t="s">
        <v>52</v>
      </c>
      <c r="D331" s="159">
        <f>SUM(F331,H331,J331,L331)</f>
        <v>0</v>
      </c>
      <c r="E331" s="161">
        <f>SUM(G331,I331,K331,M331)</f>
        <v>0</v>
      </c>
      <c r="F331" s="320"/>
      <c r="G331" s="321"/>
      <c r="H331" s="320"/>
      <c r="I331" s="321"/>
      <c r="J331" s="322"/>
      <c r="K331" s="323"/>
      <c r="L331" s="322"/>
      <c r="M331" s="323"/>
      <c r="N331" s="63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72"/>
    </row>
    <row r="332" spans="1:25" s="15" customFormat="1" ht="21">
      <c r="A332" s="302">
        <v>308</v>
      </c>
      <c r="B332" s="132" t="s">
        <v>73</v>
      </c>
      <c r="C332" s="109" t="s">
        <v>8</v>
      </c>
      <c r="D332" s="194" t="str">
        <f t="shared" ref="D332:M332" si="209">IF( D333=0,"", D334/D333)</f>
        <v/>
      </c>
      <c r="E332" s="186" t="str">
        <f t="shared" si="209"/>
        <v/>
      </c>
      <c r="F332" s="195" t="str">
        <f t="shared" si="209"/>
        <v/>
      </c>
      <c r="G332" s="196" t="str">
        <f t="shared" si="209"/>
        <v/>
      </c>
      <c r="H332" s="195" t="str">
        <f t="shared" si="209"/>
        <v/>
      </c>
      <c r="I332" s="196" t="str">
        <f t="shared" si="209"/>
        <v/>
      </c>
      <c r="J332" s="197" t="str">
        <f t="shared" si="209"/>
        <v/>
      </c>
      <c r="K332" s="188" t="str">
        <f t="shared" si="209"/>
        <v/>
      </c>
      <c r="L332" s="197" t="str">
        <f t="shared" si="209"/>
        <v/>
      </c>
      <c r="M332" s="188" t="str">
        <f t="shared" si="209"/>
        <v/>
      </c>
      <c r="N332" s="65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74"/>
    </row>
    <row r="333" spans="1:25" s="11" customFormat="1">
      <c r="A333" s="302">
        <v>309</v>
      </c>
      <c r="B333" s="303" t="s">
        <v>9</v>
      </c>
      <c r="C333" s="44" t="s">
        <v>52</v>
      </c>
      <c r="D333" s="159">
        <f>SUM(F333,H333,J333,L333)</f>
        <v>0</v>
      </c>
      <c r="E333" s="161">
        <f>SUM(G333,I333,K333,M333)</f>
        <v>0</v>
      </c>
      <c r="F333" s="320"/>
      <c r="G333" s="321"/>
      <c r="H333" s="320"/>
      <c r="I333" s="321"/>
      <c r="J333" s="322"/>
      <c r="K333" s="323"/>
      <c r="L333" s="322"/>
      <c r="M333" s="323"/>
      <c r="N333" s="63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72"/>
    </row>
    <row r="334" spans="1:25" s="11" customFormat="1">
      <c r="A334" s="302">
        <v>310</v>
      </c>
      <c r="B334" s="303" t="s">
        <v>10</v>
      </c>
      <c r="C334" s="44" t="s">
        <v>52</v>
      </c>
      <c r="D334" s="159">
        <f>SUM(F334,H334,J334,L334)</f>
        <v>0</v>
      </c>
      <c r="E334" s="161">
        <f>SUM(G334,I334,K334,M334)</f>
        <v>0</v>
      </c>
      <c r="F334" s="320"/>
      <c r="G334" s="321"/>
      <c r="H334" s="320"/>
      <c r="I334" s="321"/>
      <c r="J334" s="322"/>
      <c r="K334" s="323"/>
      <c r="L334" s="322"/>
      <c r="M334" s="323"/>
      <c r="N334" s="63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72"/>
    </row>
    <row r="335" spans="1:25" s="15" customFormat="1" ht="21">
      <c r="A335" s="302">
        <v>311</v>
      </c>
      <c r="B335" s="132" t="s">
        <v>38</v>
      </c>
      <c r="C335" s="133" t="s">
        <v>8</v>
      </c>
      <c r="D335" s="194" t="str">
        <f t="shared" ref="D335:M335" si="210">IF( D336=0,"", D337/D336)</f>
        <v/>
      </c>
      <c r="E335" s="202" t="str">
        <f t="shared" si="210"/>
        <v/>
      </c>
      <c r="F335" s="195" t="str">
        <f t="shared" si="210"/>
        <v/>
      </c>
      <c r="G335" s="196" t="str">
        <f t="shared" si="210"/>
        <v/>
      </c>
      <c r="H335" s="195" t="str">
        <f t="shared" si="210"/>
        <v/>
      </c>
      <c r="I335" s="196" t="str">
        <f t="shared" si="210"/>
        <v/>
      </c>
      <c r="J335" s="197" t="str">
        <f t="shared" si="210"/>
        <v/>
      </c>
      <c r="K335" s="188" t="str">
        <f t="shared" si="210"/>
        <v/>
      </c>
      <c r="L335" s="203" t="str">
        <f t="shared" si="210"/>
        <v/>
      </c>
      <c r="M335" s="204" t="str">
        <f t="shared" si="210"/>
        <v/>
      </c>
      <c r="N335" s="65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74"/>
    </row>
    <row r="336" spans="1:25" s="11" customFormat="1">
      <c r="A336" s="302">
        <v>312</v>
      </c>
      <c r="B336" s="303" t="s">
        <v>9</v>
      </c>
      <c r="C336" s="44" t="s">
        <v>52</v>
      </c>
      <c r="D336" s="159">
        <f t="shared" ref="D336:M336" si="211">SUM(D339,D342,D345,D348)</f>
        <v>0</v>
      </c>
      <c r="E336" s="161">
        <f t="shared" si="211"/>
        <v>0</v>
      </c>
      <c r="F336" s="189">
        <f t="shared" si="211"/>
        <v>0</v>
      </c>
      <c r="G336" s="190">
        <f t="shared" si="211"/>
        <v>0</v>
      </c>
      <c r="H336" s="189">
        <f t="shared" si="211"/>
        <v>0</v>
      </c>
      <c r="I336" s="190">
        <f t="shared" si="211"/>
        <v>0</v>
      </c>
      <c r="J336" s="189">
        <f t="shared" si="211"/>
        <v>0</v>
      </c>
      <c r="K336" s="190">
        <f t="shared" si="211"/>
        <v>0</v>
      </c>
      <c r="L336" s="189">
        <f t="shared" si="211"/>
        <v>0</v>
      </c>
      <c r="M336" s="190">
        <f t="shared" si="211"/>
        <v>0</v>
      </c>
      <c r="N336" s="63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72"/>
    </row>
    <row r="337" spans="1:25" s="11" customFormat="1">
      <c r="A337" s="302">
        <v>313</v>
      </c>
      <c r="B337" s="303" t="s">
        <v>10</v>
      </c>
      <c r="C337" s="44" t="s">
        <v>52</v>
      </c>
      <c r="D337" s="159">
        <f t="shared" ref="D337:M337" si="212">SUM(D340,D343,D346,D349)</f>
        <v>0</v>
      </c>
      <c r="E337" s="161">
        <f t="shared" si="212"/>
        <v>0</v>
      </c>
      <c r="F337" s="189">
        <f t="shared" si="212"/>
        <v>0</v>
      </c>
      <c r="G337" s="190">
        <f t="shared" si="212"/>
        <v>0</v>
      </c>
      <c r="H337" s="189">
        <f t="shared" si="212"/>
        <v>0</v>
      </c>
      <c r="I337" s="190">
        <f t="shared" si="212"/>
        <v>0</v>
      </c>
      <c r="J337" s="189">
        <f t="shared" si="212"/>
        <v>0</v>
      </c>
      <c r="K337" s="190">
        <f t="shared" si="212"/>
        <v>0</v>
      </c>
      <c r="L337" s="189">
        <f t="shared" si="212"/>
        <v>0</v>
      </c>
      <c r="M337" s="190">
        <f t="shared" si="212"/>
        <v>0</v>
      </c>
      <c r="N337" s="63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72"/>
    </row>
    <row r="338" spans="1:25" s="15" customFormat="1" ht="21">
      <c r="A338" s="302">
        <v>314</v>
      </c>
      <c r="B338" s="132" t="s">
        <v>74</v>
      </c>
      <c r="C338" s="133" t="s">
        <v>8</v>
      </c>
      <c r="D338" s="194" t="str">
        <f t="shared" ref="D338:M338" si="213">IF( D339=0,"", D340/D339)</f>
        <v/>
      </c>
      <c r="E338" s="186" t="str">
        <f t="shared" si="213"/>
        <v/>
      </c>
      <c r="F338" s="195" t="str">
        <f t="shared" si="213"/>
        <v/>
      </c>
      <c r="G338" s="196" t="str">
        <f t="shared" si="213"/>
        <v/>
      </c>
      <c r="H338" s="195" t="str">
        <f t="shared" si="213"/>
        <v/>
      </c>
      <c r="I338" s="196" t="str">
        <f t="shared" si="213"/>
        <v/>
      </c>
      <c r="J338" s="197" t="str">
        <f t="shared" si="213"/>
        <v/>
      </c>
      <c r="K338" s="188" t="str">
        <f t="shared" si="213"/>
        <v/>
      </c>
      <c r="L338" s="200" t="str">
        <f t="shared" si="213"/>
        <v/>
      </c>
      <c r="M338" s="201" t="str">
        <f t="shared" si="213"/>
        <v/>
      </c>
      <c r="N338" s="65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74"/>
    </row>
    <row r="339" spans="1:25" s="11" customFormat="1">
      <c r="A339" s="302">
        <v>315</v>
      </c>
      <c r="B339" s="303" t="s">
        <v>9</v>
      </c>
      <c r="C339" s="44" t="s">
        <v>52</v>
      </c>
      <c r="D339" s="159">
        <f>SUM(F339,H339,J339,L339)</f>
        <v>0</v>
      </c>
      <c r="E339" s="161">
        <f>SUM(G339,I339,K339,M339)</f>
        <v>0</v>
      </c>
      <c r="F339" s="320"/>
      <c r="G339" s="321"/>
      <c r="H339" s="320"/>
      <c r="I339" s="321"/>
      <c r="J339" s="322"/>
      <c r="K339" s="323"/>
      <c r="L339" s="322"/>
      <c r="M339" s="323"/>
      <c r="N339" s="63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72"/>
    </row>
    <row r="340" spans="1:25" s="11" customFormat="1">
      <c r="A340" s="302">
        <v>316</v>
      </c>
      <c r="B340" s="303" t="s">
        <v>10</v>
      </c>
      <c r="C340" s="44" t="s">
        <v>52</v>
      </c>
      <c r="D340" s="159">
        <f>SUM(F340,H340,J340,L340)</f>
        <v>0</v>
      </c>
      <c r="E340" s="161">
        <f>SUM(G340,I340,K340,M340)</f>
        <v>0</v>
      </c>
      <c r="F340" s="320"/>
      <c r="G340" s="321"/>
      <c r="H340" s="320"/>
      <c r="I340" s="321"/>
      <c r="J340" s="322"/>
      <c r="K340" s="323"/>
      <c r="L340" s="322"/>
      <c r="M340" s="323"/>
      <c r="N340" s="63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72"/>
    </row>
    <row r="341" spans="1:25" s="15" customFormat="1" ht="21">
      <c r="A341" s="302">
        <v>317</v>
      </c>
      <c r="B341" s="132" t="s">
        <v>75</v>
      </c>
      <c r="C341" s="133" t="s">
        <v>8</v>
      </c>
      <c r="D341" s="194" t="str">
        <f t="shared" ref="D341:M341" si="214">IF( D342=0,"", D343/D342)</f>
        <v/>
      </c>
      <c r="E341" s="186" t="str">
        <f t="shared" si="214"/>
        <v/>
      </c>
      <c r="F341" s="195" t="str">
        <f t="shared" si="214"/>
        <v/>
      </c>
      <c r="G341" s="196" t="str">
        <f t="shared" si="214"/>
        <v/>
      </c>
      <c r="H341" s="195" t="str">
        <f t="shared" si="214"/>
        <v/>
      </c>
      <c r="I341" s="196" t="str">
        <f t="shared" si="214"/>
        <v/>
      </c>
      <c r="J341" s="197" t="str">
        <f t="shared" si="214"/>
        <v/>
      </c>
      <c r="K341" s="188" t="str">
        <f t="shared" si="214"/>
        <v/>
      </c>
      <c r="L341" s="197" t="str">
        <f t="shared" si="214"/>
        <v/>
      </c>
      <c r="M341" s="188" t="str">
        <f t="shared" si="214"/>
        <v/>
      </c>
      <c r="N341" s="65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74"/>
    </row>
    <row r="342" spans="1:25" s="11" customFormat="1" ht="18" customHeight="1">
      <c r="A342" s="302">
        <v>318</v>
      </c>
      <c r="B342" s="303" t="s">
        <v>9</v>
      </c>
      <c r="C342" s="44" t="s">
        <v>52</v>
      </c>
      <c r="D342" s="159">
        <f>SUM(F342,H342,J342,L342)</f>
        <v>0</v>
      </c>
      <c r="E342" s="161">
        <f>SUM(G342,I342,K342,M342)</f>
        <v>0</v>
      </c>
      <c r="F342" s="320"/>
      <c r="G342" s="321"/>
      <c r="H342" s="320"/>
      <c r="I342" s="321"/>
      <c r="J342" s="322"/>
      <c r="K342" s="323"/>
      <c r="L342" s="322"/>
      <c r="M342" s="323"/>
      <c r="N342" s="63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72"/>
    </row>
    <row r="343" spans="1:25" s="11" customFormat="1" ht="17.25" customHeight="1">
      <c r="A343" s="302">
        <v>319</v>
      </c>
      <c r="B343" s="303" t="s">
        <v>10</v>
      </c>
      <c r="C343" s="44" t="s">
        <v>52</v>
      </c>
      <c r="D343" s="159">
        <f>SUM(F343,H343,J343,L343)</f>
        <v>0</v>
      </c>
      <c r="E343" s="161">
        <f>SUM(G343,I343,K343,M343)</f>
        <v>0</v>
      </c>
      <c r="F343" s="348"/>
      <c r="G343" s="349"/>
      <c r="H343" s="348"/>
      <c r="I343" s="349"/>
      <c r="J343" s="350"/>
      <c r="K343" s="351"/>
      <c r="L343" s="350"/>
      <c r="M343" s="351"/>
      <c r="N343" s="63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72"/>
    </row>
    <row r="344" spans="1:25" s="15" customFormat="1" ht="21">
      <c r="A344" s="302">
        <v>320</v>
      </c>
      <c r="B344" s="132" t="s">
        <v>76</v>
      </c>
      <c r="C344" s="133" t="s">
        <v>8</v>
      </c>
      <c r="D344" s="194" t="str">
        <f t="shared" ref="D344:E344" si="215">IF( D345=0,"", D346/D345)</f>
        <v/>
      </c>
      <c r="E344" s="186" t="str">
        <f t="shared" si="215"/>
        <v/>
      </c>
      <c r="F344" s="195" t="str">
        <f t="shared" ref="F344:M344" si="216">IF( F345=0,"", F346/F345)</f>
        <v/>
      </c>
      <c r="G344" s="196" t="str">
        <f t="shared" si="216"/>
        <v/>
      </c>
      <c r="H344" s="195" t="str">
        <f t="shared" si="216"/>
        <v/>
      </c>
      <c r="I344" s="196" t="str">
        <f t="shared" si="216"/>
        <v/>
      </c>
      <c r="J344" s="197" t="str">
        <f t="shared" si="216"/>
        <v/>
      </c>
      <c r="K344" s="188" t="str">
        <f t="shared" si="216"/>
        <v/>
      </c>
      <c r="L344" s="197" t="str">
        <f t="shared" si="216"/>
        <v/>
      </c>
      <c r="M344" s="188" t="str">
        <f t="shared" si="216"/>
        <v/>
      </c>
      <c r="N344" s="65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74"/>
    </row>
    <row r="345" spans="1:25" s="11" customFormat="1">
      <c r="A345" s="302">
        <v>321</v>
      </c>
      <c r="B345" s="303" t="s">
        <v>9</v>
      </c>
      <c r="C345" s="44" t="s">
        <v>52</v>
      </c>
      <c r="D345" s="159">
        <f>SUM(F345,H345,J345,L345)</f>
        <v>0</v>
      </c>
      <c r="E345" s="161">
        <f>SUM(G345,I345,K345,M345)</f>
        <v>0</v>
      </c>
      <c r="F345" s="320"/>
      <c r="G345" s="321"/>
      <c r="H345" s="320"/>
      <c r="I345" s="321"/>
      <c r="J345" s="322"/>
      <c r="K345" s="323"/>
      <c r="L345" s="322"/>
      <c r="M345" s="323"/>
      <c r="N345" s="63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72"/>
    </row>
    <row r="346" spans="1:25" s="11" customFormat="1">
      <c r="A346" s="302">
        <v>322</v>
      </c>
      <c r="B346" s="303" t="s">
        <v>10</v>
      </c>
      <c r="C346" s="44" t="s">
        <v>52</v>
      </c>
      <c r="D346" s="159">
        <f>SUM(F346,H346,J346,L346)</f>
        <v>0</v>
      </c>
      <c r="E346" s="161">
        <f>SUM(G346,I346,K346,M346)</f>
        <v>0</v>
      </c>
      <c r="F346" s="320"/>
      <c r="G346" s="321"/>
      <c r="H346" s="320"/>
      <c r="I346" s="321"/>
      <c r="J346" s="322"/>
      <c r="K346" s="323"/>
      <c r="L346" s="322"/>
      <c r="M346" s="323"/>
      <c r="N346" s="63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72"/>
    </row>
    <row r="347" spans="1:25" s="15" customFormat="1" ht="31.5">
      <c r="A347" s="302">
        <v>323</v>
      </c>
      <c r="B347" s="132" t="s">
        <v>140</v>
      </c>
      <c r="C347" s="133" t="s">
        <v>8</v>
      </c>
      <c r="D347" s="194" t="str">
        <f t="shared" ref="D347:M347" si="217">IF( D348=0,"", D349/D348)</f>
        <v/>
      </c>
      <c r="E347" s="186" t="str">
        <f t="shared" si="217"/>
        <v/>
      </c>
      <c r="F347" s="195" t="str">
        <f t="shared" si="217"/>
        <v/>
      </c>
      <c r="G347" s="196" t="str">
        <f t="shared" si="217"/>
        <v/>
      </c>
      <c r="H347" s="195" t="str">
        <f t="shared" si="217"/>
        <v/>
      </c>
      <c r="I347" s="196" t="str">
        <f t="shared" si="217"/>
        <v/>
      </c>
      <c r="J347" s="197" t="str">
        <f t="shared" si="217"/>
        <v/>
      </c>
      <c r="K347" s="188" t="str">
        <f t="shared" si="217"/>
        <v/>
      </c>
      <c r="L347" s="197" t="str">
        <f t="shared" si="217"/>
        <v/>
      </c>
      <c r="M347" s="188" t="str">
        <f t="shared" si="217"/>
        <v/>
      </c>
      <c r="N347" s="65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74"/>
    </row>
    <row r="348" spans="1:25" s="11" customFormat="1">
      <c r="A348" s="302">
        <v>324</v>
      </c>
      <c r="B348" s="303" t="s">
        <v>9</v>
      </c>
      <c r="C348" s="44" t="s">
        <v>52</v>
      </c>
      <c r="D348" s="159">
        <f>SUM(F348,H348,J348,L348)</f>
        <v>0</v>
      </c>
      <c r="E348" s="161">
        <f>SUM(G348,I348,K348,M348)</f>
        <v>0</v>
      </c>
      <c r="F348" s="320"/>
      <c r="G348" s="321"/>
      <c r="H348" s="320"/>
      <c r="I348" s="321"/>
      <c r="J348" s="322"/>
      <c r="K348" s="323"/>
      <c r="L348" s="322"/>
      <c r="M348" s="323"/>
      <c r="N348" s="63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72"/>
    </row>
    <row r="349" spans="1:25" s="11" customFormat="1">
      <c r="A349" s="302">
        <v>325</v>
      </c>
      <c r="B349" s="303" t="s">
        <v>10</v>
      </c>
      <c r="C349" s="44" t="s">
        <v>52</v>
      </c>
      <c r="D349" s="159">
        <f>SUM(F349,H349,J349,L349)</f>
        <v>0</v>
      </c>
      <c r="E349" s="161">
        <f>SUM(G349,I349,K349,M349)</f>
        <v>0</v>
      </c>
      <c r="F349" s="336"/>
      <c r="G349" s="337"/>
      <c r="H349" s="336"/>
      <c r="I349" s="337"/>
      <c r="J349" s="338"/>
      <c r="K349" s="339"/>
      <c r="L349" s="338"/>
      <c r="M349" s="339"/>
      <c r="N349" s="63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72"/>
    </row>
    <row r="350" spans="1:25" s="11" customFormat="1" ht="31.5">
      <c r="A350" s="302">
        <v>326</v>
      </c>
      <c r="B350" s="85" t="s">
        <v>176</v>
      </c>
      <c r="C350" s="134" t="s">
        <v>8</v>
      </c>
      <c r="D350" s="260" t="str">
        <f t="shared" ref="D350:M350" si="218">IF( D351=0,"", D352/D351)</f>
        <v/>
      </c>
      <c r="E350" s="261" t="str">
        <f t="shared" si="218"/>
        <v/>
      </c>
      <c r="F350" s="273" t="str">
        <f t="shared" si="218"/>
        <v/>
      </c>
      <c r="G350" s="263" t="str">
        <f t="shared" si="218"/>
        <v/>
      </c>
      <c r="H350" s="273" t="str">
        <f t="shared" si="218"/>
        <v/>
      </c>
      <c r="I350" s="263" t="str">
        <f t="shared" si="218"/>
        <v/>
      </c>
      <c r="J350" s="273" t="str">
        <f t="shared" si="218"/>
        <v/>
      </c>
      <c r="K350" s="263" t="str">
        <f t="shared" si="218"/>
        <v/>
      </c>
      <c r="L350" s="273" t="str">
        <f t="shared" si="218"/>
        <v/>
      </c>
      <c r="M350" s="263" t="str">
        <f t="shared" si="218"/>
        <v/>
      </c>
      <c r="N350" s="63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</row>
    <row r="351" spans="1:25" s="11" customFormat="1" ht="31.5">
      <c r="A351" s="302">
        <v>327</v>
      </c>
      <c r="B351" s="86" t="s">
        <v>177</v>
      </c>
      <c r="C351" s="136" t="s">
        <v>52</v>
      </c>
      <c r="D351" s="236">
        <f t="shared" ref="D351:M351" si="219">SUM(D309,D336)</f>
        <v>0</v>
      </c>
      <c r="E351" s="237">
        <f t="shared" si="219"/>
        <v>0</v>
      </c>
      <c r="F351" s="264">
        <f t="shared" si="219"/>
        <v>0</v>
      </c>
      <c r="G351" s="265">
        <f t="shared" si="219"/>
        <v>0</v>
      </c>
      <c r="H351" s="264">
        <f t="shared" si="219"/>
        <v>0</v>
      </c>
      <c r="I351" s="265">
        <f t="shared" si="219"/>
        <v>0</v>
      </c>
      <c r="J351" s="264">
        <f t="shared" si="219"/>
        <v>0</v>
      </c>
      <c r="K351" s="265">
        <f t="shared" si="219"/>
        <v>0</v>
      </c>
      <c r="L351" s="264">
        <f t="shared" si="219"/>
        <v>0</v>
      </c>
      <c r="M351" s="265">
        <f t="shared" si="219"/>
        <v>0</v>
      </c>
      <c r="N351" s="63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72"/>
    </row>
    <row r="352" spans="1:25" s="11" customFormat="1" ht="31.5">
      <c r="A352" s="302">
        <v>328</v>
      </c>
      <c r="B352" s="86" t="s">
        <v>178</v>
      </c>
      <c r="C352" s="136" t="s">
        <v>52</v>
      </c>
      <c r="D352" s="236">
        <f t="shared" ref="D352:M352" si="220">SUM(D310,D337)</f>
        <v>0</v>
      </c>
      <c r="E352" s="237">
        <f t="shared" si="220"/>
        <v>0</v>
      </c>
      <c r="F352" s="264">
        <f t="shared" si="220"/>
        <v>0</v>
      </c>
      <c r="G352" s="265">
        <f t="shared" si="220"/>
        <v>0</v>
      </c>
      <c r="H352" s="264">
        <f t="shared" si="220"/>
        <v>0</v>
      </c>
      <c r="I352" s="265">
        <f t="shared" si="220"/>
        <v>0</v>
      </c>
      <c r="J352" s="264">
        <f t="shared" si="220"/>
        <v>0</v>
      </c>
      <c r="K352" s="265">
        <f t="shared" si="220"/>
        <v>0</v>
      </c>
      <c r="L352" s="264">
        <f t="shared" si="220"/>
        <v>0</v>
      </c>
      <c r="M352" s="265">
        <f t="shared" si="220"/>
        <v>0</v>
      </c>
      <c r="N352" s="63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72"/>
    </row>
    <row r="353" spans="1:25" s="4" customFormat="1">
      <c r="A353" s="298"/>
      <c r="B353" s="153" t="s">
        <v>19</v>
      </c>
      <c r="C353" s="154"/>
      <c r="D353" s="155"/>
      <c r="E353" s="156"/>
      <c r="F353" s="94"/>
      <c r="G353" s="95"/>
      <c r="H353" s="309"/>
      <c r="I353" s="310"/>
      <c r="J353" s="311"/>
      <c r="K353" s="312"/>
      <c r="L353" s="313"/>
      <c r="M353" s="314"/>
      <c r="N353" s="56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68"/>
    </row>
    <row r="354" spans="1:25" s="15" customFormat="1" ht="15.75">
      <c r="A354" s="302">
        <v>329</v>
      </c>
      <c r="B354" s="410" t="s">
        <v>109</v>
      </c>
      <c r="C354" s="411"/>
      <c r="D354" s="411"/>
      <c r="E354" s="412"/>
      <c r="F354" s="110"/>
      <c r="G354" s="111"/>
      <c r="H354" s="110"/>
      <c r="I354" s="111"/>
      <c r="J354" s="112"/>
      <c r="K354" s="113"/>
      <c r="L354" s="114"/>
      <c r="M354" s="115"/>
      <c r="N354" s="65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74"/>
    </row>
    <row r="355" spans="1:25" s="15" customFormat="1" ht="21">
      <c r="A355" s="302">
        <v>330</v>
      </c>
      <c r="B355" s="132" t="s">
        <v>87</v>
      </c>
      <c r="C355" s="133" t="s">
        <v>8</v>
      </c>
      <c r="D355" s="214" t="str">
        <f t="shared" ref="D355:M355" si="221">IF( D356=0,"", D357/D356)</f>
        <v/>
      </c>
      <c r="E355" s="186" t="str">
        <f t="shared" si="221"/>
        <v/>
      </c>
      <c r="F355" s="195" t="str">
        <f t="shared" si="221"/>
        <v/>
      </c>
      <c r="G355" s="196" t="str">
        <f t="shared" si="221"/>
        <v/>
      </c>
      <c r="H355" s="195" t="str">
        <f t="shared" si="221"/>
        <v/>
      </c>
      <c r="I355" s="196" t="str">
        <f t="shared" si="221"/>
        <v/>
      </c>
      <c r="J355" s="197" t="str">
        <f t="shared" si="221"/>
        <v/>
      </c>
      <c r="K355" s="188" t="str">
        <f t="shared" si="221"/>
        <v/>
      </c>
      <c r="L355" s="197" t="str">
        <f t="shared" si="221"/>
        <v/>
      </c>
      <c r="M355" s="188" t="str">
        <f t="shared" si="221"/>
        <v/>
      </c>
      <c r="N355" s="65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74"/>
    </row>
    <row r="356" spans="1:25" s="11" customFormat="1">
      <c r="A356" s="302">
        <v>331</v>
      </c>
      <c r="B356" s="303" t="s">
        <v>9</v>
      </c>
      <c r="C356" s="44" t="s">
        <v>52</v>
      </c>
      <c r="D356" s="159">
        <f>SUM(F356,H356,J356,L356)</f>
        <v>0</v>
      </c>
      <c r="E356" s="161">
        <f>SUM(G356,I356,K356,M356)</f>
        <v>0</v>
      </c>
      <c r="F356" s="320"/>
      <c r="G356" s="321"/>
      <c r="H356" s="320"/>
      <c r="I356" s="321"/>
      <c r="J356" s="322"/>
      <c r="K356" s="323"/>
      <c r="L356" s="322"/>
      <c r="M356" s="323"/>
      <c r="N356" s="63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72"/>
    </row>
    <row r="357" spans="1:25" s="11" customFormat="1">
      <c r="A357" s="302">
        <v>332</v>
      </c>
      <c r="B357" s="303" t="s">
        <v>10</v>
      </c>
      <c r="C357" s="44" t="s">
        <v>52</v>
      </c>
      <c r="D357" s="159">
        <f>SUM(F357,H357,J357,L357)</f>
        <v>0</v>
      </c>
      <c r="E357" s="161">
        <f>SUM(G357,I357,K357,M357)</f>
        <v>0</v>
      </c>
      <c r="F357" s="320"/>
      <c r="G357" s="321"/>
      <c r="H357" s="320"/>
      <c r="I357" s="321"/>
      <c r="J357" s="322"/>
      <c r="K357" s="323"/>
      <c r="L357" s="322"/>
      <c r="M357" s="323"/>
      <c r="N357" s="63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72"/>
    </row>
    <row r="358" spans="1:25" s="15" customFormat="1" ht="21">
      <c r="A358" s="302">
        <v>333</v>
      </c>
      <c r="B358" s="132" t="s">
        <v>77</v>
      </c>
      <c r="C358" s="133" t="s">
        <v>8</v>
      </c>
      <c r="D358" s="214" t="str">
        <f t="shared" ref="D358:M358" si="222">IF( D359=0,"", D360/D359)</f>
        <v/>
      </c>
      <c r="E358" s="186" t="str">
        <f t="shared" si="222"/>
        <v/>
      </c>
      <c r="F358" s="195" t="str">
        <f t="shared" si="222"/>
        <v/>
      </c>
      <c r="G358" s="196" t="str">
        <f t="shared" si="222"/>
        <v/>
      </c>
      <c r="H358" s="195" t="str">
        <f t="shared" si="222"/>
        <v/>
      </c>
      <c r="I358" s="196" t="str">
        <f t="shared" si="222"/>
        <v/>
      </c>
      <c r="J358" s="197" t="str">
        <f t="shared" si="222"/>
        <v/>
      </c>
      <c r="K358" s="188" t="str">
        <f t="shared" si="222"/>
        <v/>
      </c>
      <c r="L358" s="197" t="str">
        <f t="shared" si="222"/>
        <v/>
      </c>
      <c r="M358" s="188" t="str">
        <f t="shared" si="222"/>
        <v/>
      </c>
      <c r="N358" s="65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74"/>
    </row>
    <row r="359" spans="1:25" s="11" customFormat="1">
      <c r="A359" s="302">
        <v>334</v>
      </c>
      <c r="B359" s="303" t="s">
        <v>9</v>
      </c>
      <c r="C359" s="44" t="s">
        <v>52</v>
      </c>
      <c r="D359" s="159">
        <f>SUM(F359,H359,J359,L359)</f>
        <v>0</v>
      </c>
      <c r="E359" s="161">
        <f>SUM(G359,I359,K359,M359)</f>
        <v>0</v>
      </c>
      <c r="F359" s="320"/>
      <c r="G359" s="321"/>
      <c r="H359" s="320"/>
      <c r="I359" s="321"/>
      <c r="J359" s="322"/>
      <c r="K359" s="323"/>
      <c r="L359" s="322"/>
      <c r="M359" s="323"/>
      <c r="N359" s="63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72"/>
    </row>
    <row r="360" spans="1:25" s="11" customFormat="1">
      <c r="A360" s="302">
        <v>335</v>
      </c>
      <c r="B360" s="303" t="s">
        <v>10</v>
      </c>
      <c r="C360" s="44" t="s">
        <v>52</v>
      </c>
      <c r="D360" s="159">
        <f>SUM(F360,H360,J360,L360)</f>
        <v>0</v>
      </c>
      <c r="E360" s="161">
        <f>SUM(G360,I360,K360,M360)</f>
        <v>0</v>
      </c>
      <c r="F360" s="320"/>
      <c r="G360" s="321"/>
      <c r="H360" s="320"/>
      <c r="I360" s="321"/>
      <c r="J360" s="322"/>
      <c r="K360" s="323"/>
      <c r="L360" s="322"/>
      <c r="M360" s="323"/>
      <c r="N360" s="63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72"/>
    </row>
    <row r="361" spans="1:25" s="15" customFormat="1" ht="21">
      <c r="A361" s="302">
        <v>336</v>
      </c>
      <c r="B361" s="132" t="s">
        <v>141</v>
      </c>
      <c r="C361" s="133" t="s">
        <v>8</v>
      </c>
      <c r="D361" s="214" t="str">
        <f t="shared" ref="D361:M361" si="223">IF( D362=0,"", D363/D362)</f>
        <v/>
      </c>
      <c r="E361" s="186" t="str">
        <f t="shared" si="223"/>
        <v/>
      </c>
      <c r="F361" s="195" t="str">
        <f t="shared" si="223"/>
        <v/>
      </c>
      <c r="G361" s="196" t="str">
        <f t="shared" si="223"/>
        <v/>
      </c>
      <c r="H361" s="195" t="str">
        <f t="shared" si="223"/>
        <v/>
      </c>
      <c r="I361" s="196" t="str">
        <f t="shared" si="223"/>
        <v/>
      </c>
      <c r="J361" s="197" t="str">
        <f t="shared" si="223"/>
        <v/>
      </c>
      <c r="K361" s="188" t="str">
        <f t="shared" si="223"/>
        <v/>
      </c>
      <c r="L361" s="197" t="str">
        <f t="shared" si="223"/>
        <v/>
      </c>
      <c r="M361" s="188" t="str">
        <f t="shared" si="223"/>
        <v/>
      </c>
      <c r="N361" s="65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74"/>
    </row>
    <row r="362" spans="1:25" s="11" customFormat="1">
      <c r="A362" s="302">
        <v>337</v>
      </c>
      <c r="B362" s="303" t="s">
        <v>9</v>
      </c>
      <c r="C362" s="44" t="s">
        <v>52</v>
      </c>
      <c r="D362" s="159">
        <f>SUM(F362,H362,J362,L362)</f>
        <v>0</v>
      </c>
      <c r="E362" s="161">
        <f>SUM(G362,I362,K362,M362)</f>
        <v>0</v>
      </c>
      <c r="F362" s="320"/>
      <c r="G362" s="321"/>
      <c r="H362" s="320"/>
      <c r="I362" s="321"/>
      <c r="J362" s="322"/>
      <c r="K362" s="323"/>
      <c r="L362" s="322"/>
      <c r="M362" s="323"/>
      <c r="N362" s="63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72"/>
    </row>
    <row r="363" spans="1:25" s="11" customFormat="1">
      <c r="A363" s="302">
        <v>338</v>
      </c>
      <c r="B363" s="303" t="s">
        <v>10</v>
      </c>
      <c r="C363" s="44" t="s">
        <v>52</v>
      </c>
      <c r="D363" s="159">
        <f>SUM(F363,H363,J363,L363)</f>
        <v>0</v>
      </c>
      <c r="E363" s="161">
        <f>SUM(G363,I363,K363,M363)</f>
        <v>0</v>
      </c>
      <c r="F363" s="320"/>
      <c r="G363" s="321"/>
      <c r="H363" s="320"/>
      <c r="I363" s="321"/>
      <c r="J363" s="322"/>
      <c r="K363" s="323"/>
      <c r="L363" s="322"/>
      <c r="M363" s="323"/>
      <c r="N363" s="63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72"/>
    </row>
    <row r="364" spans="1:25" s="15" customFormat="1" ht="15.75">
      <c r="A364" s="302">
        <v>339</v>
      </c>
      <c r="B364" s="410" t="s">
        <v>133</v>
      </c>
      <c r="C364" s="411"/>
      <c r="D364" s="411"/>
      <c r="E364" s="412"/>
      <c r="F364" s="110"/>
      <c r="G364" s="111"/>
      <c r="H364" s="110"/>
      <c r="I364" s="111"/>
      <c r="J364" s="112"/>
      <c r="K364" s="113"/>
      <c r="L364" s="114"/>
      <c r="M364" s="115"/>
      <c r="N364" s="65"/>
      <c r="O364" s="14"/>
      <c r="P364" s="14"/>
      <c r="Q364" s="14"/>
      <c r="R364" s="14"/>
      <c r="S364" s="14"/>
      <c r="T364" s="14"/>
      <c r="U364" s="14"/>
      <c r="V364" s="14"/>
      <c r="W364" s="14"/>
      <c r="X364" s="14"/>
      <c r="Y364" s="74"/>
    </row>
    <row r="365" spans="1:25" s="15" customFormat="1" ht="21">
      <c r="A365" s="302">
        <v>340</v>
      </c>
      <c r="B365" s="132" t="s">
        <v>134</v>
      </c>
      <c r="C365" s="133" t="s">
        <v>8</v>
      </c>
      <c r="D365" s="214" t="str">
        <f t="shared" ref="D365:M365" si="224">IF( D366=0,"", D367/D366)</f>
        <v/>
      </c>
      <c r="E365" s="186" t="str">
        <f t="shared" si="224"/>
        <v/>
      </c>
      <c r="F365" s="195" t="str">
        <f t="shared" si="224"/>
        <v/>
      </c>
      <c r="G365" s="196" t="str">
        <f t="shared" si="224"/>
        <v/>
      </c>
      <c r="H365" s="195" t="str">
        <f t="shared" si="224"/>
        <v/>
      </c>
      <c r="I365" s="196" t="str">
        <f t="shared" si="224"/>
        <v/>
      </c>
      <c r="J365" s="197" t="str">
        <f t="shared" si="224"/>
        <v/>
      </c>
      <c r="K365" s="188" t="str">
        <f t="shared" si="224"/>
        <v/>
      </c>
      <c r="L365" s="197" t="str">
        <f t="shared" si="224"/>
        <v/>
      </c>
      <c r="M365" s="188" t="str">
        <f t="shared" si="224"/>
        <v/>
      </c>
      <c r="N365" s="65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74"/>
    </row>
    <row r="366" spans="1:25" s="11" customFormat="1">
      <c r="A366" s="302">
        <v>341</v>
      </c>
      <c r="B366" s="303" t="s">
        <v>9</v>
      </c>
      <c r="C366" s="44" t="s">
        <v>52</v>
      </c>
      <c r="D366" s="159">
        <f>SUM(F366,H366,J366,L366)</f>
        <v>0</v>
      </c>
      <c r="E366" s="161">
        <f>SUM(G366,I366,K366,M366)</f>
        <v>0</v>
      </c>
      <c r="F366" s="320"/>
      <c r="G366" s="321"/>
      <c r="H366" s="320"/>
      <c r="I366" s="321"/>
      <c r="J366" s="322"/>
      <c r="K366" s="323"/>
      <c r="L366" s="322"/>
      <c r="M366" s="323"/>
      <c r="N366" s="63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72"/>
    </row>
    <row r="367" spans="1:25" s="11" customFormat="1">
      <c r="A367" s="302">
        <v>342</v>
      </c>
      <c r="B367" s="303" t="s">
        <v>10</v>
      </c>
      <c r="C367" s="44" t="s">
        <v>52</v>
      </c>
      <c r="D367" s="159">
        <f>SUM(F367,H367,J367,L367)</f>
        <v>0</v>
      </c>
      <c r="E367" s="161">
        <f>SUM(G367,I367,K367,M367)</f>
        <v>0</v>
      </c>
      <c r="F367" s="320"/>
      <c r="G367" s="321"/>
      <c r="H367" s="320"/>
      <c r="I367" s="321"/>
      <c r="J367" s="322"/>
      <c r="K367" s="323"/>
      <c r="L367" s="322"/>
      <c r="M367" s="323"/>
      <c r="N367" s="63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72"/>
    </row>
    <row r="368" spans="1:25" s="15" customFormat="1" ht="21">
      <c r="A368" s="302">
        <v>343</v>
      </c>
      <c r="B368" s="132" t="s">
        <v>135</v>
      </c>
      <c r="C368" s="133" t="s">
        <v>8</v>
      </c>
      <c r="D368" s="214" t="str">
        <f t="shared" ref="D368:M368" si="225">IF( D369=0,"", D370/D369)</f>
        <v/>
      </c>
      <c r="E368" s="186" t="str">
        <f t="shared" si="225"/>
        <v/>
      </c>
      <c r="F368" s="195" t="str">
        <f t="shared" si="225"/>
        <v/>
      </c>
      <c r="G368" s="196" t="str">
        <f t="shared" si="225"/>
        <v/>
      </c>
      <c r="H368" s="195" t="str">
        <f t="shared" si="225"/>
        <v/>
      </c>
      <c r="I368" s="196" t="str">
        <f t="shared" si="225"/>
        <v/>
      </c>
      <c r="J368" s="197" t="str">
        <f t="shared" si="225"/>
        <v/>
      </c>
      <c r="K368" s="188" t="str">
        <f t="shared" si="225"/>
        <v/>
      </c>
      <c r="L368" s="197" t="str">
        <f t="shared" si="225"/>
        <v/>
      </c>
      <c r="M368" s="188" t="str">
        <f t="shared" si="225"/>
        <v/>
      </c>
      <c r="N368" s="65"/>
      <c r="O368" s="14"/>
      <c r="P368" s="14"/>
      <c r="Q368" s="14"/>
      <c r="R368" s="14"/>
      <c r="S368" s="14"/>
      <c r="T368" s="14"/>
      <c r="U368" s="14"/>
      <c r="V368" s="14"/>
      <c r="W368" s="14"/>
      <c r="X368" s="14"/>
      <c r="Y368" s="74"/>
    </row>
    <row r="369" spans="1:25" s="11" customFormat="1">
      <c r="A369" s="302">
        <v>344</v>
      </c>
      <c r="B369" s="303" t="s">
        <v>9</v>
      </c>
      <c r="C369" s="44" t="s">
        <v>52</v>
      </c>
      <c r="D369" s="159">
        <f>SUM(F369,H369,J369,L369)</f>
        <v>0</v>
      </c>
      <c r="E369" s="161">
        <f>SUM(G369,I369,K369,M369)</f>
        <v>0</v>
      </c>
      <c r="F369" s="320"/>
      <c r="G369" s="321"/>
      <c r="H369" s="320"/>
      <c r="I369" s="321"/>
      <c r="J369" s="322"/>
      <c r="K369" s="323"/>
      <c r="L369" s="322"/>
      <c r="M369" s="323"/>
      <c r="N369" s="63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72"/>
    </row>
    <row r="370" spans="1:25" s="11" customFormat="1">
      <c r="A370" s="302">
        <v>345</v>
      </c>
      <c r="B370" s="303" t="s">
        <v>10</v>
      </c>
      <c r="C370" s="44" t="s">
        <v>52</v>
      </c>
      <c r="D370" s="159">
        <f>SUM(F370,H370,J370,L370)</f>
        <v>0</v>
      </c>
      <c r="E370" s="161">
        <f>SUM(G370,I370,K370,M370)</f>
        <v>0</v>
      </c>
      <c r="F370" s="320"/>
      <c r="G370" s="321"/>
      <c r="H370" s="320"/>
      <c r="I370" s="321"/>
      <c r="J370" s="322"/>
      <c r="K370" s="323"/>
      <c r="L370" s="322"/>
      <c r="M370" s="323"/>
      <c r="N370" s="63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72"/>
    </row>
    <row r="371" spans="1:25" s="11" customFormat="1" ht="31.5">
      <c r="A371" s="302">
        <v>346</v>
      </c>
      <c r="B371" s="85" t="s">
        <v>179</v>
      </c>
      <c r="C371" s="134" t="s">
        <v>8</v>
      </c>
      <c r="D371" s="260" t="str">
        <f t="shared" ref="D371:M371" si="226">IF( D372=0,"", D373/D372)</f>
        <v/>
      </c>
      <c r="E371" s="261" t="str">
        <f t="shared" si="226"/>
        <v/>
      </c>
      <c r="F371" s="273" t="str">
        <f t="shared" si="226"/>
        <v/>
      </c>
      <c r="G371" s="263" t="str">
        <f t="shared" si="226"/>
        <v/>
      </c>
      <c r="H371" s="273" t="str">
        <f t="shared" si="226"/>
        <v/>
      </c>
      <c r="I371" s="263" t="str">
        <f t="shared" si="226"/>
        <v/>
      </c>
      <c r="J371" s="273" t="str">
        <f t="shared" si="226"/>
        <v/>
      </c>
      <c r="K371" s="263" t="str">
        <f t="shared" si="226"/>
        <v/>
      </c>
      <c r="L371" s="273" t="str">
        <f t="shared" si="226"/>
        <v/>
      </c>
      <c r="M371" s="263" t="str">
        <f t="shared" si="226"/>
        <v/>
      </c>
      <c r="N371" s="63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</row>
    <row r="372" spans="1:25" s="11" customFormat="1" ht="31.5">
      <c r="A372" s="302">
        <v>347</v>
      </c>
      <c r="B372" s="86" t="s">
        <v>180</v>
      </c>
      <c r="C372" s="45" t="s">
        <v>52</v>
      </c>
      <c r="D372" s="299">
        <f>SUM(D356,D359,D362,D366,D369)</f>
        <v>0</v>
      </c>
      <c r="E372" s="237">
        <f t="shared" ref="D372:G373" si="227">SUM(E356,E359,E362,E366,E369)</f>
        <v>0</v>
      </c>
      <c r="F372" s="340">
        <f t="shared" si="227"/>
        <v>0</v>
      </c>
      <c r="G372" s="274">
        <f t="shared" si="227"/>
        <v>0</v>
      </c>
      <c r="H372" s="340">
        <f t="shared" ref="H372:M372" si="228">SUM(H356,H359,H362,H366,H369)</f>
        <v>0</v>
      </c>
      <c r="I372" s="274">
        <f t="shared" si="228"/>
        <v>0</v>
      </c>
      <c r="J372" s="340">
        <f t="shared" si="228"/>
        <v>0</v>
      </c>
      <c r="K372" s="274">
        <f t="shared" si="228"/>
        <v>0</v>
      </c>
      <c r="L372" s="340">
        <f t="shared" si="228"/>
        <v>0</v>
      </c>
      <c r="M372" s="274">
        <f t="shared" si="228"/>
        <v>0</v>
      </c>
      <c r="N372" s="63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72"/>
    </row>
    <row r="373" spans="1:25" s="11" customFormat="1" ht="32.25" thickBot="1">
      <c r="A373" s="302">
        <v>348</v>
      </c>
      <c r="B373" s="165" t="s">
        <v>181</v>
      </c>
      <c r="C373" s="166" t="s">
        <v>52</v>
      </c>
      <c r="D373" s="341">
        <f t="shared" si="227"/>
        <v>0</v>
      </c>
      <c r="E373" s="237">
        <f t="shared" si="227"/>
        <v>0</v>
      </c>
      <c r="F373" s="342">
        <f t="shared" si="227"/>
        <v>0</v>
      </c>
      <c r="G373" s="275">
        <f t="shared" si="227"/>
        <v>0</v>
      </c>
      <c r="H373" s="342">
        <f t="shared" ref="H373:M373" si="229">SUM(H357,H360,H363,H367,H370)</f>
        <v>0</v>
      </c>
      <c r="I373" s="275">
        <f t="shared" si="229"/>
        <v>0</v>
      </c>
      <c r="J373" s="342">
        <f t="shared" si="229"/>
        <v>0</v>
      </c>
      <c r="K373" s="275">
        <f t="shared" si="229"/>
        <v>0</v>
      </c>
      <c r="L373" s="342">
        <f t="shared" si="229"/>
        <v>0</v>
      </c>
      <c r="M373" s="275">
        <f t="shared" si="229"/>
        <v>0</v>
      </c>
      <c r="N373" s="63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72"/>
    </row>
    <row r="374" spans="1:25" s="4" customFormat="1">
      <c r="A374" s="92"/>
      <c r="B374" s="162"/>
      <c r="D374" s="163"/>
      <c r="E374" s="163"/>
      <c r="N374" s="164"/>
      <c r="O374" s="164"/>
      <c r="P374" s="164"/>
      <c r="Q374" s="164"/>
      <c r="R374" s="164"/>
      <c r="S374" s="164"/>
      <c r="T374" s="164"/>
      <c r="U374" s="164"/>
      <c r="V374" s="164"/>
      <c r="W374" s="164"/>
      <c r="X374" s="164"/>
      <c r="Y374" s="164"/>
    </row>
    <row r="375" spans="1:25" s="4" customFormat="1">
      <c r="A375" s="92"/>
      <c r="B375" s="162"/>
      <c r="D375" s="163"/>
      <c r="E375" s="163"/>
      <c r="N375" s="164"/>
      <c r="O375" s="164"/>
      <c r="P375" s="164"/>
      <c r="Q375" s="164"/>
      <c r="R375" s="164"/>
      <c r="S375" s="164"/>
      <c r="T375" s="164"/>
      <c r="U375" s="164"/>
      <c r="V375" s="164"/>
      <c r="W375" s="164"/>
      <c r="X375" s="164"/>
      <c r="Y375" s="164"/>
    </row>
    <row r="376" spans="1:25" s="4" customFormat="1">
      <c r="A376" s="92"/>
      <c r="B376" s="162"/>
      <c r="D376" s="163"/>
      <c r="E376" s="163"/>
      <c r="N376" s="164"/>
      <c r="O376" s="164"/>
      <c r="P376" s="164"/>
      <c r="Q376" s="164"/>
      <c r="R376" s="164"/>
      <c r="S376" s="164"/>
      <c r="T376" s="164"/>
      <c r="U376" s="164"/>
      <c r="V376" s="164"/>
      <c r="W376" s="164"/>
      <c r="X376" s="164"/>
      <c r="Y376" s="164"/>
    </row>
    <row r="377" spans="1:25" s="4" customFormat="1">
      <c r="A377" s="92"/>
      <c r="B377" s="162"/>
      <c r="D377" s="163"/>
      <c r="E377" s="163"/>
      <c r="N377" s="164"/>
      <c r="O377" s="164"/>
      <c r="P377" s="164"/>
      <c r="Q377" s="164"/>
      <c r="R377" s="164"/>
      <c r="S377" s="164"/>
      <c r="T377" s="164"/>
      <c r="U377" s="164"/>
      <c r="V377" s="164"/>
      <c r="W377" s="164"/>
      <c r="X377" s="164"/>
      <c r="Y377" s="164"/>
    </row>
    <row r="378" spans="1:25" s="4" customFormat="1">
      <c r="A378" s="92"/>
      <c r="B378" s="162"/>
      <c r="D378" s="163"/>
      <c r="E378" s="163"/>
      <c r="N378" s="164"/>
      <c r="O378" s="164"/>
      <c r="P378" s="164"/>
      <c r="Q378" s="164"/>
      <c r="R378" s="164"/>
      <c r="S378" s="164"/>
      <c r="T378" s="164"/>
      <c r="U378" s="164"/>
      <c r="V378" s="164"/>
      <c r="W378" s="164"/>
      <c r="X378" s="164"/>
      <c r="Y378" s="164"/>
    </row>
    <row r="379" spans="1:25" s="4" customFormat="1">
      <c r="A379" s="92"/>
      <c r="B379" s="162"/>
      <c r="D379" s="163"/>
      <c r="E379" s="163"/>
      <c r="N379" s="164"/>
      <c r="O379" s="164"/>
      <c r="P379" s="164"/>
      <c r="Q379" s="164"/>
      <c r="R379" s="164"/>
      <c r="S379" s="164"/>
      <c r="T379" s="164"/>
      <c r="U379" s="164"/>
      <c r="V379" s="164"/>
      <c r="W379" s="164"/>
      <c r="X379" s="164"/>
      <c r="Y379" s="164"/>
    </row>
    <row r="380" spans="1:25" s="4" customFormat="1">
      <c r="A380" s="92"/>
      <c r="B380" s="162"/>
      <c r="D380" s="163"/>
      <c r="E380" s="163"/>
      <c r="N380" s="164"/>
      <c r="O380" s="164"/>
      <c r="P380" s="164"/>
      <c r="Q380" s="164"/>
      <c r="R380" s="164"/>
      <c r="S380" s="164"/>
      <c r="T380" s="164"/>
      <c r="U380" s="164"/>
      <c r="V380" s="164"/>
      <c r="W380" s="164"/>
      <c r="X380" s="164"/>
      <c r="Y380" s="164"/>
    </row>
    <row r="381" spans="1:25" s="4" customFormat="1">
      <c r="A381" s="92"/>
      <c r="B381" s="162"/>
      <c r="D381" s="163"/>
      <c r="E381" s="163"/>
      <c r="N381" s="164"/>
      <c r="O381" s="164"/>
      <c r="P381" s="164"/>
      <c r="Q381" s="164"/>
      <c r="R381" s="164"/>
      <c r="S381" s="164"/>
      <c r="T381" s="164"/>
      <c r="U381" s="164"/>
      <c r="V381" s="164"/>
      <c r="W381" s="164"/>
      <c r="X381" s="164"/>
      <c r="Y381" s="164"/>
    </row>
    <row r="382" spans="1:25" s="4" customFormat="1">
      <c r="A382" s="92"/>
      <c r="B382" s="162"/>
      <c r="D382" s="163"/>
      <c r="E382" s="163"/>
      <c r="N382" s="164"/>
      <c r="O382" s="164"/>
      <c r="P382" s="164"/>
      <c r="Q382" s="164"/>
      <c r="R382" s="164"/>
      <c r="S382" s="164"/>
      <c r="T382" s="164"/>
      <c r="U382" s="164"/>
      <c r="V382" s="164"/>
      <c r="W382" s="164"/>
      <c r="X382" s="164"/>
      <c r="Y382" s="164"/>
    </row>
    <row r="383" spans="1:25" s="4" customFormat="1">
      <c r="A383" s="92"/>
      <c r="B383" s="162"/>
      <c r="D383" s="163"/>
      <c r="E383" s="163"/>
      <c r="N383" s="164"/>
      <c r="O383" s="164"/>
      <c r="P383" s="164"/>
      <c r="Q383" s="164"/>
      <c r="R383" s="164"/>
      <c r="S383" s="164"/>
      <c r="T383" s="164"/>
      <c r="U383" s="164"/>
      <c r="V383" s="164"/>
      <c r="W383" s="164"/>
      <c r="X383" s="164"/>
      <c r="Y383" s="164"/>
    </row>
    <row r="384" spans="1:25" s="4" customFormat="1">
      <c r="A384" s="92"/>
      <c r="B384" s="162"/>
      <c r="D384" s="163"/>
      <c r="E384" s="163"/>
      <c r="N384" s="164"/>
      <c r="O384" s="164"/>
      <c r="P384" s="164"/>
      <c r="Q384" s="164"/>
      <c r="R384" s="164"/>
      <c r="S384" s="164"/>
      <c r="T384" s="164"/>
      <c r="U384" s="164"/>
      <c r="V384" s="164"/>
      <c r="W384" s="164"/>
      <c r="X384" s="164"/>
      <c r="Y384" s="164"/>
    </row>
    <row r="385" spans="1:25" s="4" customFormat="1">
      <c r="A385" s="92"/>
      <c r="B385" s="162"/>
      <c r="D385" s="163"/>
      <c r="E385" s="163"/>
      <c r="N385" s="164"/>
      <c r="O385" s="164"/>
      <c r="P385" s="164"/>
      <c r="Q385" s="164"/>
      <c r="R385" s="164"/>
      <c r="S385" s="164"/>
      <c r="T385" s="164"/>
      <c r="U385" s="164"/>
      <c r="V385" s="164"/>
      <c r="W385" s="164"/>
      <c r="X385" s="164"/>
      <c r="Y385" s="164"/>
    </row>
    <row r="386" spans="1:25" s="4" customFormat="1">
      <c r="A386" s="92"/>
      <c r="B386" s="162"/>
      <c r="D386" s="163"/>
      <c r="E386" s="163"/>
      <c r="N386" s="164"/>
      <c r="O386" s="164"/>
      <c r="P386" s="164"/>
      <c r="Q386" s="164"/>
      <c r="R386" s="164"/>
      <c r="S386" s="164"/>
      <c r="T386" s="164"/>
      <c r="U386" s="164"/>
      <c r="V386" s="164"/>
      <c r="W386" s="164"/>
      <c r="X386" s="164"/>
      <c r="Y386" s="164"/>
    </row>
    <row r="387" spans="1:25" s="4" customFormat="1">
      <c r="A387" s="92"/>
      <c r="B387" s="162"/>
      <c r="D387" s="163"/>
      <c r="E387" s="163"/>
      <c r="N387" s="164"/>
      <c r="O387" s="164"/>
      <c r="P387" s="164"/>
      <c r="Q387" s="164"/>
      <c r="R387" s="164"/>
      <c r="S387" s="164"/>
      <c r="T387" s="164"/>
      <c r="U387" s="164"/>
      <c r="V387" s="164"/>
      <c r="W387" s="164"/>
      <c r="X387" s="164"/>
      <c r="Y387" s="164"/>
    </row>
    <row r="388" spans="1:25" s="4" customFormat="1">
      <c r="A388" s="92"/>
      <c r="B388" s="162"/>
      <c r="D388" s="163"/>
      <c r="E388" s="163"/>
      <c r="N388" s="164"/>
      <c r="O388" s="164"/>
      <c r="P388" s="164"/>
      <c r="Q388" s="164"/>
      <c r="R388" s="164"/>
      <c r="S388" s="164"/>
      <c r="T388" s="164"/>
      <c r="U388" s="164"/>
      <c r="V388" s="164"/>
      <c r="W388" s="164"/>
      <c r="X388" s="164"/>
      <c r="Y388" s="164"/>
    </row>
    <row r="389" spans="1:25" s="4" customFormat="1">
      <c r="A389" s="92"/>
      <c r="B389" s="162"/>
      <c r="D389" s="163"/>
      <c r="E389" s="163"/>
      <c r="N389" s="164"/>
      <c r="O389" s="164"/>
      <c r="P389" s="164"/>
      <c r="Q389" s="164"/>
      <c r="R389" s="164"/>
      <c r="S389" s="164"/>
      <c r="T389" s="164"/>
      <c r="U389" s="164"/>
      <c r="V389" s="164"/>
      <c r="W389" s="164"/>
      <c r="X389" s="164"/>
      <c r="Y389" s="164"/>
    </row>
    <row r="390" spans="1:25" s="4" customFormat="1">
      <c r="A390" s="92"/>
      <c r="B390" s="162"/>
      <c r="D390" s="163"/>
      <c r="E390" s="163"/>
      <c r="N390" s="164"/>
      <c r="O390" s="164"/>
      <c r="P390" s="164"/>
      <c r="Q390" s="164"/>
      <c r="R390" s="164"/>
      <c r="S390" s="164"/>
      <c r="T390" s="164"/>
      <c r="U390" s="164"/>
      <c r="V390" s="164"/>
      <c r="W390" s="164"/>
      <c r="X390" s="164"/>
      <c r="Y390" s="164"/>
    </row>
    <row r="391" spans="1:25" s="4" customFormat="1">
      <c r="A391" s="92"/>
      <c r="B391" s="162"/>
      <c r="D391" s="163"/>
      <c r="E391" s="163"/>
      <c r="N391" s="164"/>
      <c r="O391" s="164"/>
      <c r="P391" s="164"/>
      <c r="Q391" s="164"/>
      <c r="R391" s="164"/>
      <c r="S391" s="164"/>
      <c r="T391" s="164"/>
      <c r="U391" s="164"/>
      <c r="V391" s="164"/>
      <c r="W391" s="164"/>
      <c r="X391" s="164"/>
      <c r="Y391" s="164"/>
    </row>
    <row r="392" spans="1:25" s="4" customFormat="1">
      <c r="A392" s="92"/>
      <c r="B392" s="162"/>
      <c r="D392" s="163"/>
      <c r="E392" s="163"/>
      <c r="N392" s="164"/>
      <c r="O392" s="164"/>
      <c r="P392" s="164"/>
      <c r="Q392" s="164"/>
      <c r="R392" s="164"/>
      <c r="S392" s="164"/>
      <c r="T392" s="164"/>
      <c r="U392" s="164"/>
      <c r="V392" s="164"/>
      <c r="W392" s="164"/>
      <c r="X392" s="164"/>
      <c r="Y392" s="164"/>
    </row>
    <row r="393" spans="1:25" s="4" customFormat="1">
      <c r="A393" s="92"/>
      <c r="B393" s="162"/>
      <c r="D393" s="163"/>
      <c r="E393" s="163"/>
      <c r="N393" s="164"/>
      <c r="O393" s="164"/>
      <c r="P393" s="164"/>
      <c r="Q393" s="164"/>
      <c r="R393" s="164"/>
      <c r="S393" s="164"/>
      <c r="T393" s="164"/>
      <c r="U393" s="164"/>
      <c r="V393" s="164"/>
      <c r="W393" s="164"/>
      <c r="X393" s="164"/>
      <c r="Y393" s="164"/>
    </row>
    <row r="394" spans="1:25" s="4" customFormat="1">
      <c r="A394" s="92"/>
      <c r="B394" s="162"/>
      <c r="D394" s="163"/>
      <c r="E394" s="163"/>
      <c r="N394" s="164"/>
      <c r="O394" s="164"/>
      <c r="P394" s="164"/>
      <c r="Q394" s="164"/>
      <c r="R394" s="164"/>
      <c r="S394" s="164"/>
      <c r="T394" s="164"/>
      <c r="U394" s="164"/>
      <c r="V394" s="164"/>
      <c r="W394" s="164"/>
      <c r="X394" s="164"/>
      <c r="Y394" s="164"/>
    </row>
    <row r="395" spans="1:25" s="4" customFormat="1">
      <c r="A395" s="92"/>
      <c r="B395" s="162"/>
      <c r="D395" s="163"/>
      <c r="E395" s="163"/>
      <c r="N395" s="164"/>
      <c r="O395" s="164"/>
      <c r="P395" s="164"/>
      <c r="Q395" s="164"/>
      <c r="R395" s="164"/>
      <c r="S395" s="164"/>
      <c r="T395" s="164"/>
      <c r="U395" s="164"/>
      <c r="V395" s="164"/>
      <c r="W395" s="164"/>
      <c r="X395" s="164"/>
      <c r="Y395" s="164"/>
    </row>
    <row r="396" spans="1:25" s="4" customFormat="1">
      <c r="A396" s="92"/>
      <c r="B396" s="162"/>
      <c r="D396" s="163"/>
      <c r="E396" s="163"/>
      <c r="N396" s="164"/>
      <c r="O396" s="164"/>
      <c r="P396" s="164"/>
      <c r="Q396" s="164"/>
      <c r="R396" s="164"/>
      <c r="S396" s="164"/>
      <c r="T396" s="164"/>
      <c r="U396" s="164"/>
      <c r="V396" s="164"/>
      <c r="W396" s="164"/>
      <c r="X396" s="164"/>
      <c r="Y396" s="164"/>
    </row>
    <row r="397" spans="1:25" s="4" customFormat="1">
      <c r="A397" s="92"/>
      <c r="B397" s="162"/>
      <c r="D397" s="163"/>
      <c r="E397" s="163"/>
      <c r="N397" s="164"/>
      <c r="O397" s="164"/>
      <c r="P397" s="164"/>
      <c r="Q397" s="164"/>
      <c r="R397" s="164"/>
      <c r="S397" s="164"/>
      <c r="T397" s="164"/>
      <c r="U397" s="164"/>
      <c r="V397" s="164"/>
      <c r="W397" s="164"/>
      <c r="X397" s="164"/>
      <c r="Y397" s="164"/>
    </row>
    <row r="398" spans="1:25" s="4" customFormat="1">
      <c r="A398" s="92"/>
      <c r="B398" s="162"/>
      <c r="D398" s="163"/>
      <c r="E398" s="163"/>
      <c r="N398" s="164"/>
      <c r="O398" s="164"/>
      <c r="P398" s="164"/>
      <c r="Q398" s="164"/>
      <c r="R398" s="164"/>
      <c r="S398" s="164"/>
      <c r="T398" s="164"/>
      <c r="U398" s="164"/>
      <c r="V398" s="164"/>
      <c r="W398" s="164"/>
      <c r="X398" s="164"/>
      <c r="Y398" s="164"/>
    </row>
    <row r="399" spans="1:25" s="4" customFormat="1">
      <c r="A399" s="92"/>
      <c r="B399" s="162"/>
      <c r="D399" s="163"/>
      <c r="E399" s="163"/>
      <c r="N399" s="164"/>
      <c r="O399" s="164"/>
      <c r="P399" s="164"/>
      <c r="Q399" s="164"/>
      <c r="R399" s="164"/>
      <c r="S399" s="164"/>
      <c r="T399" s="164"/>
      <c r="U399" s="164"/>
      <c r="V399" s="164"/>
      <c r="W399" s="164"/>
      <c r="X399" s="164"/>
      <c r="Y399" s="164"/>
    </row>
    <row r="400" spans="1:25" s="4" customFormat="1">
      <c r="A400" s="92"/>
      <c r="B400" s="162"/>
      <c r="D400" s="163"/>
      <c r="E400" s="163"/>
      <c r="N400" s="164"/>
      <c r="O400" s="164"/>
      <c r="P400" s="164"/>
      <c r="Q400" s="164"/>
      <c r="R400" s="164"/>
      <c r="S400" s="164"/>
      <c r="T400" s="164"/>
      <c r="U400" s="164"/>
      <c r="V400" s="164"/>
      <c r="W400" s="164"/>
      <c r="X400" s="164"/>
      <c r="Y400" s="164"/>
    </row>
    <row r="401" spans="1:25" s="4" customFormat="1">
      <c r="A401" s="92"/>
      <c r="B401" s="162"/>
      <c r="D401" s="163"/>
      <c r="E401" s="163"/>
      <c r="N401" s="164"/>
      <c r="O401" s="164"/>
      <c r="P401" s="164"/>
      <c r="Q401" s="164"/>
      <c r="R401" s="164"/>
      <c r="S401" s="164"/>
      <c r="T401" s="164"/>
      <c r="U401" s="164"/>
      <c r="V401" s="164"/>
      <c r="W401" s="164"/>
      <c r="X401" s="164"/>
      <c r="Y401" s="164"/>
    </row>
    <row r="402" spans="1:25" s="4" customFormat="1">
      <c r="A402" s="92"/>
      <c r="B402" s="162"/>
      <c r="D402" s="163"/>
      <c r="E402" s="163"/>
      <c r="N402" s="164"/>
      <c r="O402" s="164"/>
      <c r="P402" s="164"/>
      <c r="Q402" s="164"/>
      <c r="R402" s="164"/>
      <c r="S402" s="164"/>
      <c r="T402" s="164"/>
      <c r="U402" s="164"/>
      <c r="V402" s="164"/>
      <c r="W402" s="164"/>
      <c r="X402" s="164"/>
      <c r="Y402" s="164"/>
    </row>
    <row r="403" spans="1:25" s="4" customFormat="1">
      <c r="A403" s="92"/>
      <c r="B403" s="162"/>
      <c r="D403" s="163"/>
      <c r="E403" s="163"/>
      <c r="N403" s="164"/>
      <c r="O403" s="164"/>
      <c r="P403" s="164"/>
      <c r="Q403" s="164"/>
      <c r="R403" s="164"/>
      <c r="S403" s="164"/>
      <c r="T403" s="164"/>
      <c r="U403" s="164"/>
      <c r="V403" s="164"/>
      <c r="W403" s="164"/>
      <c r="X403" s="164"/>
      <c r="Y403" s="164"/>
    </row>
    <row r="404" spans="1:25" s="4" customFormat="1">
      <c r="A404" s="92"/>
      <c r="B404" s="162"/>
      <c r="D404" s="163"/>
      <c r="E404" s="163"/>
      <c r="N404" s="164"/>
      <c r="O404" s="164"/>
      <c r="P404" s="164"/>
      <c r="Q404" s="164"/>
      <c r="R404" s="164"/>
      <c r="S404" s="164"/>
      <c r="T404" s="164"/>
      <c r="U404" s="164"/>
      <c r="V404" s="164"/>
      <c r="W404" s="164"/>
      <c r="X404" s="164"/>
      <c r="Y404" s="164"/>
    </row>
    <row r="405" spans="1:25" s="4" customFormat="1">
      <c r="A405" s="92"/>
      <c r="B405" s="162"/>
      <c r="D405" s="163"/>
      <c r="E405" s="163"/>
      <c r="N405" s="164"/>
      <c r="O405" s="164"/>
      <c r="P405" s="164"/>
      <c r="Q405" s="164"/>
      <c r="R405" s="164"/>
      <c r="S405" s="164"/>
      <c r="T405" s="164"/>
      <c r="U405" s="164"/>
      <c r="V405" s="164"/>
      <c r="W405" s="164"/>
      <c r="X405" s="164"/>
      <c r="Y405" s="164"/>
    </row>
    <row r="406" spans="1:25" s="4" customFormat="1">
      <c r="A406" s="92"/>
      <c r="B406" s="162"/>
      <c r="D406" s="163"/>
      <c r="E406" s="163"/>
      <c r="N406" s="164"/>
      <c r="O406" s="164"/>
      <c r="P406" s="164"/>
      <c r="Q406" s="164"/>
      <c r="R406" s="164"/>
      <c r="S406" s="164"/>
      <c r="T406" s="164"/>
      <c r="U406" s="164"/>
      <c r="V406" s="164"/>
      <c r="W406" s="164"/>
      <c r="X406" s="164"/>
      <c r="Y406" s="164"/>
    </row>
    <row r="407" spans="1:25" s="4" customFormat="1">
      <c r="A407" s="92"/>
      <c r="B407" s="162"/>
      <c r="D407" s="163"/>
      <c r="E407" s="163"/>
      <c r="N407" s="164"/>
      <c r="O407" s="164"/>
      <c r="P407" s="164"/>
      <c r="Q407" s="164"/>
      <c r="R407" s="164"/>
      <c r="S407" s="164"/>
      <c r="T407" s="164"/>
      <c r="U407" s="164"/>
      <c r="V407" s="164"/>
      <c r="W407" s="164"/>
      <c r="X407" s="164"/>
      <c r="Y407" s="164"/>
    </row>
    <row r="408" spans="1:25" s="4" customFormat="1">
      <c r="A408" s="92"/>
      <c r="B408" s="162"/>
      <c r="D408" s="163"/>
      <c r="E408" s="163"/>
      <c r="N408" s="164"/>
      <c r="O408" s="164"/>
      <c r="P408" s="164"/>
      <c r="Q408" s="164"/>
      <c r="R408" s="164"/>
      <c r="S408" s="164"/>
      <c r="T408" s="164"/>
      <c r="U408" s="164"/>
      <c r="V408" s="164"/>
      <c r="W408" s="164"/>
      <c r="X408" s="164"/>
      <c r="Y408" s="164"/>
    </row>
  </sheetData>
  <sheetProtection formatColumns="0" formatRows="0"/>
  <mergeCells count="31">
    <mergeCell ref="A2:M2"/>
    <mergeCell ref="E3:J3"/>
    <mergeCell ref="H5:I5"/>
    <mergeCell ref="F5:G5"/>
    <mergeCell ref="A3:D3"/>
    <mergeCell ref="C5:C7"/>
    <mergeCell ref="D5:E5"/>
    <mergeCell ref="B5:B7"/>
    <mergeCell ref="B14:C14"/>
    <mergeCell ref="B307:C307"/>
    <mergeCell ref="B169:C169"/>
    <mergeCell ref="A303:E303"/>
    <mergeCell ref="A219:E219"/>
    <mergeCell ref="B191:C191"/>
    <mergeCell ref="B266:C266"/>
    <mergeCell ref="A1:M1"/>
    <mergeCell ref="E4:J4"/>
    <mergeCell ref="B364:E364"/>
    <mergeCell ref="X5:Y5"/>
    <mergeCell ref="J5:K5"/>
    <mergeCell ref="R5:S5"/>
    <mergeCell ref="N5:O5"/>
    <mergeCell ref="P5:Q5"/>
    <mergeCell ref="T5:U5"/>
    <mergeCell ref="L5:M5"/>
    <mergeCell ref="A10:E10"/>
    <mergeCell ref="B57:C57"/>
    <mergeCell ref="B354:E354"/>
    <mergeCell ref="A165:E165"/>
    <mergeCell ref="V5:W5"/>
    <mergeCell ref="A5:A7"/>
  </mergeCells>
  <printOptions horizontalCentered="1"/>
  <pageMargins left="0.11811023622047245" right="0.11811023622047245" top="0.74803149606299213" bottom="0.15748031496062992" header="0.31496062992125984" footer="0.11811023622047245"/>
  <pageSetup paperSize="8" scale="60" firstPageNumber="0" fitToHeight="17" orientation="landscape" horizontalDpi="300" verticalDpi="300" r:id="rId1"/>
  <headerFooter alignWithMargins="0">
    <oddFooter>&amp;CСПРАВОЧНО. ВЫГРУЖЕНО ИЗ ИСС "НОБ" АО "ВОСТСИБНЕФТЕГАЗ":  ___DATE__TIME___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Титульный лист</vt:lpstr>
      <vt:lpstr>Прил. 9 (Финанс. отчетность)</vt:lpstr>
      <vt:lpstr>Лист1</vt:lpstr>
      <vt:lpstr>__xlnm.Print_Area_1</vt:lpstr>
      <vt:lpstr>'Прил. 9 (Финанс. отчетность)'!Область_печати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Формирование и предоставление периодической отчетности по показателям в области ПБиОТ</dc:title>
  <dc:subject>Приложение 9</dc:subject>
  <dc:creator>Шевченко Александр Вячеславович</dc:creator>
  <cp:lastModifiedBy>Горбачева Анна Игоревна</cp:lastModifiedBy>
  <cp:lastPrinted>2015-05-22T08:28:30Z</cp:lastPrinted>
  <dcterms:created xsi:type="dcterms:W3CDTF">2014-02-13T11:23:09Z</dcterms:created>
  <dcterms:modified xsi:type="dcterms:W3CDTF">2018-08-28T08:31:57Z</dcterms:modified>
</cp:coreProperties>
</file>